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320" windowHeight="13740"/>
  </bookViews>
  <sheets>
    <sheet name="2022 изм апрель" sheetId="4" r:id="rId1"/>
  </sheets>
  <definedNames>
    <definedName name="APPT" localSheetId="0">'2022 изм апрель'!$B$18</definedName>
    <definedName name="FIO" localSheetId="0">'2022 изм апрель'!#REF!</definedName>
    <definedName name="LAST_CELL" localSheetId="0">'2022 изм апрель'!#REF!</definedName>
    <definedName name="SIGN" localSheetId="0">'2022 изм апрель'!$A$18:$E$19</definedName>
    <definedName name="_xlnm.Print_Area" localSheetId="0">'2022 изм апрель'!$A$1:$E$135</definedName>
  </definedNames>
  <calcPr calcId="114210"/>
</workbook>
</file>

<file path=xl/calcChain.xml><?xml version="1.0" encoding="utf-8"?>
<calcChain xmlns="http://schemas.openxmlformats.org/spreadsheetml/2006/main">
  <c r="E57" i="4"/>
  <c r="E132"/>
  <c r="E96"/>
  <c r="E99"/>
  <c r="E100"/>
  <c r="E84"/>
  <c r="E123"/>
  <c r="E55"/>
  <c r="E54"/>
  <c r="E49"/>
  <c r="E48"/>
  <c r="E65"/>
  <c r="E130"/>
  <c r="E129"/>
  <c r="E127"/>
  <c r="E125"/>
  <c r="E119"/>
  <c r="E117"/>
  <c r="E112"/>
  <c r="E111"/>
  <c r="E110"/>
  <c r="E108"/>
  <c r="E107"/>
  <c r="E105"/>
  <c r="E104"/>
  <c r="E97"/>
  <c r="E95"/>
  <c r="E94"/>
  <c r="E92"/>
  <c r="E90"/>
  <c r="E89"/>
  <c r="E86"/>
  <c r="E87"/>
  <c r="E83"/>
  <c r="E82"/>
  <c r="E81"/>
  <c r="E79"/>
  <c r="E78"/>
  <c r="E77"/>
  <c r="E75"/>
  <c r="E74"/>
  <c r="E72"/>
  <c r="E71"/>
  <c r="E69"/>
  <c r="E67"/>
  <c r="E64"/>
  <c r="E63"/>
  <c r="E60"/>
  <c r="E59"/>
  <c r="E52"/>
  <c r="E51"/>
  <c r="E46"/>
  <c r="E45"/>
  <c r="E44"/>
  <c r="E41"/>
  <c r="E40"/>
  <c r="E39"/>
  <c r="E38"/>
  <c r="E35"/>
  <c r="E33"/>
  <c r="E32"/>
  <c r="E30"/>
  <c r="E29"/>
  <c r="E27"/>
  <c r="E26"/>
  <c r="E24"/>
  <c r="E23"/>
  <c r="E19"/>
  <c r="E18"/>
  <c r="E16"/>
  <c r="E15"/>
  <c r="E13"/>
  <c r="E12"/>
  <c r="E85"/>
  <c r="E91"/>
  <c r="E103"/>
  <c r="E102"/>
  <c r="E22"/>
  <c r="E21"/>
  <c r="E116"/>
  <c r="E115"/>
  <c r="E43"/>
  <c r="E122"/>
  <c r="E121"/>
  <c r="E114"/>
  <c r="E62"/>
  <c r="E58"/>
  <c r="E11"/>
  <c r="E10"/>
  <c r="E9"/>
</calcChain>
</file>

<file path=xl/sharedStrings.xml><?xml version="1.0" encoding="utf-8"?>
<sst xmlns="http://schemas.openxmlformats.org/spreadsheetml/2006/main" count="357" uniqueCount="145">
  <si>
    <t>КЦСР</t>
  </si>
  <si>
    <t>КФСР</t>
  </si>
  <si>
    <t>КВР</t>
  </si>
  <si>
    <t>0100Б00000</t>
  </si>
  <si>
    <t>Муниципальная программа " Обеспечение первичных мер пожарной безопасности и защиты населения от чрезвычайных ситуаций на территории Бадарминского муниципального образования на 2021-2023 годы"</t>
  </si>
  <si>
    <t>0101Б00000</t>
  </si>
  <si>
    <t>Обеспечение пожарной безопасности</t>
  </si>
  <si>
    <t>0101Б21010</t>
  </si>
  <si>
    <t>Мероприятие "Опашка и расширение минерализованных полос"</t>
  </si>
  <si>
    <t>0310</t>
  </si>
  <si>
    <t>200</t>
  </si>
  <si>
    <t>Закупка товаров, работ и услуг для обеспечения государственных (муниципальных) нужд</t>
  </si>
  <si>
    <t>0101Б21020</t>
  </si>
  <si>
    <t>Мероприятие "Приобретение (изготовление) методических материалов"</t>
  </si>
  <si>
    <t>0101Б21040</t>
  </si>
  <si>
    <t>Установка двух источников наружного противопожарного водоема (емкостей) в п.Бадарма</t>
  </si>
  <si>
    <t>0500Б00000</t>
  </si>
  <si>
    <t>Муниципальная программа "Благоустройство территории Бадарминского муниципального образования 2021-2023 годах"</t>
  </si>
  <si>
    <t>0501Б00000</t>
  </si>
  <si>
    <t>Благоустройство</t>
  </si>
  <si>
    <t>0501Б25010</t>
  </si>
  <si>
    <t>Мероприятие "Содержание мест захоронения"</t>
  </si>
  <si>
    <t>0503</t>
  </si>
  <si>
    <t>0501Б25020</t>
  </si>
  <si>
    <t>Мероприятие "проведение конкурсов "лучшая усадьба" и "зимняя сказка"</t>
  </si>
  <si>
    <t>0501Б25030</t>
  </si>
  <si>
    <t>Мероприятие "Организация сбора, вывоза бытовых отходов, ликвидация несанкционированных свалок "</t>
  </si>
  <si>
    <t>0501Б25040</t>
  </si>
  <si>
    <t>Мероприятие "Благоустройство поселков"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</si>
  <si>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</si>
  <si>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</si>
  <si>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0900Б00000</t>
  </si>
  <si>
    <t>Муниципальная программа " Развитие физической культуры и спорта Бадарминского муниципального образования на 2021-2023 годы"</t>
  </si>
  <si>
    <t>0901Б00000</t>
  </si>
  <si>
    <t>Другие вопросы в области физической культуры и спорта</t>
  </si>
  <si>
    <t>0901Б29010</t>
  </si>
  <si>
    <t>Мероприятие "Массовые физкультурно-спортивные мероприятия"</t>
  </si>
  <si>
    <t>1105</t>
  </si>
  <si>
    <t>1000Б00000</t>
  </si>
  <si>
    <t>1001Б00000</t>
  </si>
  <si>
    <t>Дорожное хозяйство (дорожные фонды)</t>
  </si>
  <si>
    <t>1001Б11010</t>
  </si>
  <si>
    <t>Мероприятие" Содержание автомобильных дорог "</t>
  </si>
  <si>
    <t>0409</t>
  </si>
  <si>
    <t>1001Б11020</t>
  </si>
  <si>
    <t>Мероприятие" Обустройство автомобильных дорог"</t>
  </si>
  <si>
    <t>1001Б11030</t>
  </si>
  <si>
    <t>Мероприятие" Освещение автомобильных дорог"</t>
  </si>
  <si>
    <t>99П0000000</t>
  </si>
  <si>
    <t>Непрограммные расходы</t>
  </si>
  <si>
    <t>991П000000</t>
  </si>
  <si>
    <t>Финансовое обеспечение выполнения функций органов местного самоуправления</t>
  </si>
  <si>
    <t>9910020130</t>
  </si>
  <si>
    <t>Осуществление полномочий по внешнему муниципальному финансовому контролю в поселении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</si>
  <si>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</si>
  <si>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</si>
  <si>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</si>
  <si>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</si>
  <si>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9910020801</t>
  </si>
  <si>
    <t>0102</t>
  </si>
  <si>
    <t>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</si>
  <si>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</si>
  <si>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</si>
  <si>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</si>
  <si>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</si>
  <si>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9910029630</t>
  </si>
  <si>
    <t>Обеспечение открытости и доступности к проектам и принятым нормативным правовым актам</t>
  </si>
  <si>
    <t>0113</t>
  </si>
  <si>
    <t>Другие общегосударственные вопросы</t>
  </si>
  <si>
    <t>9910029880</t>
  </si>
  <si>
    <t>Передача части полномочий по решению вопросов местного значения</t>
  </si>
  <si>
    <t>992П000000</t>
  </si>
  <si>
    <t>Осуществление отдельных полномочий по учету средств резервного фонда</t>
  </si>
  <si>
    <t>9920035320</t>
  </si>
  <si>
    <t>Резервные фонды местных администраций</t>
  </si>
  <si>
    <t>0111</t>
  </si>
  <si>
    <t>Резервные фонды</t>
  </si>
  <si>
    <t>993П000000</t>
  </si>
  <si>
    <t>Выплаты гражданам, замещавших должности муниципальной службы в органах местного самоуправления</t>
  </si>
  <si>
    <t>9930015340</t>
  </si>
  <si>
    <t>Выплаты пенсии за выслугу лет лицам, замещавших должности муниципальной службы органов местного самоуправления муниципального образования</t>
  </si>
  <si>
    <t>1001</t>
  </si>
  <si>
    <t>Пенсионное обеспечение</t>
  </si>
  <si>
    <t>300</t>
  </si>
  <si>
    <t>Социальное обеспечение и иные выплаты населению</t>
  </si>
  <si>
    <t>994П000000</t>
  </si>
  <si>
    <t>Обеспечение реализации отдельных государственных полномочий</t>
  </si>
  <si>
    <t>9940051180</t>
  </si>
  <si>
    <t>Осуществление первичного воинского учета на территориях, где отсутствуют военные комиссариаты</t>
  </si>
  <si>
    <t>0203</t>
  </si>
  <si>
    <t>Мобилизационная и вневойсковая подготовка</t>
  </si>
  <si>
    <t>9940073110</t>
  </si>
  <si>
    <t>Осуществление отдельных областных государственных полномочий в сфере водоснабжения и водоотведения</t>
  </si>
  <si>
    <t>0401</t>
  </si>
  <si>
    <t>Общеэкономические вопросы</t>
  </si>
  <si>
    <t>9940073150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</si>
  <si>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</si>
  <si>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998П000000</t>
  </si>
  <si>
    <t>Управление государственным долгом</t>
  </si>
  <si>
    <t>9980029880</t>
  </si>
  <si>
    <t>Обслуживание государственного (муниципального) внутреннего долга</t>
  </si>
  <si>
    <t>1301</t>
  </si>
  <si>
    <t>Обслуживание государственного внутреннего и муниципального долга</t>
  </si>
  <si>
    <t>700</t>
  </si>
  <si>
    <t>Обслуживание государственного (муниципального) долга</t>
  </si>
  <si>
    <t>999П000000</t>
  </si>
  <si>
    <t>Реализация мероприятий направленных на решение вопросов местного значения муниципального образования</t>
  </si>
  <si>
    <t>9990300000</t>
  </si>
  <si>
    <t>9990327410</t>
  </si>
  <si>
    <t>Обеспечение первичных мер пожарной безопасности в границах населенных пунктов сельского поселения</t>
  </si>
  <si>
    <t>9990800000</t>
  </si>
  <si>
    <t>Создание условий на организацию досуга и обеспечения жителей поселения услугами организаций культуры</t>
  </si>
  <si>
    <t>9990820199</t>
  </si>
  <si>
    <t>Организация основной деятельности и содержание муниципальных учреждений</t>
  </si>
  <si>
    <t>0801</t>
  </si>
  <si>
    <t>Культура</t>
  </si>
  <si>
    <t>99908S2370</t>
  </si>
  <si>
    <t>Реализация мероприятий перечня проектов народных инициатив</t>
  </si>
  <si>
    <t>Итого</t>
  </si>
  <si>
    <t>"Защита населения и территории от чрезвычайных ситуаций природного и техногенного характера, пожарная безопасность"</t>
  </si>
  <si>
    <t>0501БS2370</t>
  </si>
  <si>
    <t>Программные расходы</t>
  </si>
  <si>
    <t>1001БS2951</t>
  </si>
  <si>
    <t>Осуществление дорожной деятельности в отношении автомобильных дорог местного значения</t>
  </si>
  <si>
    <t>Муниципальная "Программа комплексного развития транспортной инфраструктуры на территории Бадарминского муниципального образования на 2018-2026 годы"</t>
  </si>
  <si>
    <t>Обеспечение проведения выборов</t>
  </si>
  <si>
    <t>Проведение выборов и референдумов</t>
  </si>
  <si>
    <t>Организация и проведение выборов высшего должностного лица  органа местного самоуправления</t>
  </si>
  <si>
    <t>Обеспечение проведения выборов и референдумов</t>
  </si>
  <si>
    <t>0107</t>
  </si>
  <si>
    <t>Наименование</t>
  </si>
  <si>
    <t>Организация и проведение выборов в представительные органы местного самоуправления</t>
  </si>
  <si>
    <t>к решению Думы Бадарминского</t>
  </si>
  <si>
    <t xml:space="preserve">муниципального образования четвертого </t>
  </si>
  <si>
    <t>Распределение бюджетных ассигнований Бадарминского муниципального образования 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  на 2022 год</t>
  </si>
  <si>
    <t>2022 год</t>
  </si>
  <si>
    <t>В.П. Ступин</t>
  </si>
  <si>
    <t>995П024150</t>
  </si>
  <si>
    <t>Владение пользование и распоряжение муниципальным имуществом</t>
  </si>
  <si>
    <t>995П000000</t>
  </si>
  <si>
    <t>Реализация мероприятий, направленных на обеспечение качества и эффективности управления и распоряжения собственностью муниципального образования</t>
  </si>
  <si>
    <t>Приложение № 3</t>
  </si>
  <si>
    <t xml:space="preserve">созыва от 30.06.2022   № 37/1   </t>
  </si>
  <si>
    <t xml:space="preserve">Председатель Думы, </t>
  </si>
  <si>
    <t>Глава Бадарминскогомуниципального образования                                                                                        В.П. Ступин</t>
  </si>
</sst>
</file>

<file path=xl/styles.xml><?xml version="1.0" encoding="utf-8"?>
<styleSheet xmlns="http://schemas.openxmlformats.org/spreadsheetml/2006/main">
  <numFmts count="1">
    <numFmt numFmtId="164" formatCode="?"/>
  </numFmts>
  <fonts count="6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4" fontId="1" fillId="0" borderId="0" xfId="0" applyNumberFormat="1" applyFont="1" applyFill="1"/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wrapText="1"/>
    </xf>
    <xf numFmtId="49" fontId="2" fillId="0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/>
    </xf>
    <xf numFmtId="4" fontId="2" fillId="0" borderId="1" xfId="0" applyNumberFormat="1" applyFont="1" applyFill="1" applyBorder="1" applyAlignment="1" applyProtection="1">
      <alignment horizontal="right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164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0" fontId="4" fillId="0" borderId="0" xfId="0" applyFont="1" applyFill="1"/>
    <xf numFmtId="0" fontId="4" fillId="0" borderId="0" xfId="0" applyFont="1" applyAlignment="1"/>
    <xf numFmtId="0" fontId="4" fillId="0" borderId="0" xfId="0" applyFont="1" applyFill="1" applyAlignment="1">
      <alignment horizontal="centerContinuous"/>
    </xf>
    <xf numFmtId="49" fontId="4" fillId="0" borderId="0" xfId="0" applyNumberFormat="1" applyFont="1" applyFill="1" applyBorder="1" applyAlignment="1">
      <alignment horizontal="centerContinuous"/>
    </xf>
    <xf numFmtId="0" fontId="0" fillId="0" borderId="0" xfId="0" applyFill="1"/>
    <xf numFmtId="0" fontId="4" fillId="0" borderId="0" xfId="0" applyFont="1" applyFill="1" applyAlignment="1"/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Fill="1" applyAlignment="1">
      <alignment horizontal="righ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35"/>
  <sheetViews>
    <sheetView showGridLines="0" tabSelected="1" zoomScaleNormal="100" workbookViewId="0">
      <selection sqref="A1:E135"/>
    </sheetView>
  </sheetViews>
  <sheetFormatPr defaultRowHeight="12.75" customHeight="1" outlineLevelRow="7"/>
  <cols>
    <col min="1" max="1" width="58.28515625" style="9" customWidth="1"/>
    <col min="2" max="2" width="15" style="10" customWidth="1"/>
    <col min="3" max="3" width="4.85546875" style="10" customWidth="1"/>
    <col min="4" max="4" width="6.5703125" style="10" customWidth="1"/>
    <col min="5" max="5" width="10.5703125" style="11" customWidth="1"/>
    <col min="6" max="8" width="9.140625" style="33"/>
  </cols>
  <sheetData>
    <row r="1" spans="1:5" ht="12.75" customHeight="1">
      <c r="A1" s="43" t="s">
        <v>141</v>
      </c>
      <c r="B1" s="44"/>
      <c r="C1" s="44"/>
      <c r="D1" s="44"/>
      <c r="E1" s="44"/>
    </row>
    <row r="2" spans="1:5" ht="12.75" customHeight="1">
      <c r="A2" s="45" t="s">
        <v>132</v>
      </c>
      <c r="B2" s="44"/>
      <c r="C2" s="44"/>
      <c r="D2" s="44"/>
      <c r="E2" s="44"/>
    </row>
    <row r="3" spans="1:5" ht="12.75" customHeight="1">
      <c r="A3" s="45" t="s">
        <v>133</v>
      </c>
      <c r="B3" s="44"/>
      <c r="C3" s="44"/>
      <c r="D3" s="44"/>
      <c r="E3" s="44"/>
    </row>
    <row r="4" spans="1:5" ht="12.75" customHeight="1">
      <c r="A4" s="46" t="s">
        <v>142</v>
      </c>
      <c r="B4" s="47"/>
      <c r="C4" s="47"/>
      <c r="D4" s="47"/>
      <c r="E4" s="47"/>
    </row>
    <row r="5" spans="1:5" ht="12.75" customHeight="1">
      <c r="A5" s="30"/>
      <c r="B5" s="34"/>
      <c r="C5" s="34"/>
      <c r="D5" s="34"/>
      <c r="E5" s="34"/>
    </row>
    <row r="6" spans="1:5" ht="63" customHeight="1">
      <c r="A6" s="42" t="s">
        <v>134</v>
      </c>
      <c r="B6" s="42"/>
      <c r="C6" s="42"/>
      <c r="D6" s="42"/>
      <c r="E6" s="42"/>
    </row>
    <row r="7" spans="1:5" ht="12.75" customHeight="1">
      <c r="A7" s="29"/>
      <c r="B7" s="31"/>
      <c r="C7" s="31"/>
      <c r="D7" s="31"/>
      <c r="E7" s="32"/>
    </row>
    <row r="8" spans="1:5">
      <c r="A8" s="1" t="s">
        <v>130</v>
      </c>
      <c r="B8" s="1" t="s">
        <v>0</v>
      </c>
      <c r="C8" s="2" t="s">
        <v>2</v>
      </c>
      <c r="D8" s="1" t="s">
        <v>1</v>
      </c>
      <c r="E8" s="3" t="s">
        <v>135</v>
      </c>
    </row>
    <row r="9" spans="1:5" ht="14.25" customHeight="1">
      <c r="A9" s="1" t="s">
        <v>121</v>
      </c>
      <c r="B9" s="1"/>
      <c r="C9" s="2"/>
      <c r="D9" s="1"/>
      <c r="E9" s="3">
        <f>E10+E21+E38+E43</f>
        <v>43276.200000000004</v>
      </c>
    </row>
    <row r="10" spans="1:5" ht="51">
      <c r="A10" s="4" t="s">
        <v>4</v>
      </c>
      <c r="B10" s="1" t="s">
        <v>3</v>
      </c>
      <c r="C10" s="2"/>
      <c r="D10" s="1"/>
      <c r="E10" s="5">
        <f>E11</f>
        <v>136.5</v>
      </c>
    </row>
    <row r="11" spans="1:5" outlineLevel="1">
      <c r="A11" s="4" t="s">
        <v>6</v>
      </c>
      <c r="B11" s="1" t="s">
        <v>5</v>
      </c>
      <c r="C11" s="2"/>
      <c r="D11" s="1"/>
      <c r="E11" s="5">
        <f>E12+E15+E18</f>
        <v>136.5</v>
      </c>
    </row>
    <row r="12" spans="1:5" outlineLevel="2">
      <c r="A12" s="6" t="s">
        <v>8</v>
      </c>
      <c r="B12" s="2" t="s">
        <v>7</v>
      </c>
      <c r="C12" s="2"/>
      <c r="D12" s="2"/>
      <c r="E12" s="8">
        <f>E13</f>
        <v>35.5</v>
      </c>
    </row>
    <row r="13" spans="1:5" ht="25.5" outlineLevel="7">
      <c r="A13" s="6" t="s">
        <v>11</v>
      </c>
      <c r="B13" s="2" t="s">
        <v>7</v>
      </c>
      <c r="C13" s="2" t="s">
        <v>10</v>
      </c>
      <c r="D13" s="2"/>
      <c r="E13" s="8">
        <f>E14</f>
        <v>35.5</v>
      </c>
    </row>
    <row r="14" spans="1:5" ht="25.5" outlineLevel="7">
      <c r="A14" s="7" t="s">
        <v>119</v>
      </c>
      <c r="B14" s="2" t="s">
        <v>7</v>
      </c>
      <c r="C14" s="2" t="s">
        <v>10</v>
      </c>
      <c r="D14" s="2" t="s">
        <v>9</v>
      </c>
      <c r="E14" s="8">
        <v>35.5</v>
      </c>
    </row>
    <row r="15" spans="1:5" ht="25.5" outlineLevel="2">
      <c r="A15" s="4" t="s">
        <v>13</v>
      </c>
      <c r="B15" s="1" t="s">
        <v>12</v>
      </c>
      <c r="C15" s="2"/>
      <c r="D15" s="1"/>
      <c r="E15" s="5">
        <f>E16</f>
        <v>1</v>
      </c>
    </row>
    <row r="16" spans="1:5" ht="25.5" outlineLevel="7">
      <c r="A16" s="6" t="s">
        <v>11</v>
      </c>
      <c r="B16" s="2" t="s">
        <v>12</v>
      </c>
      <c r="C16" s="2" t="s">
        <v>10</v>
      </c>
      <c r="D16" s="2"/>
      <c r="E16" s="8">
        <f>E17</f>
        <v>1</v>
      </c>
    </row>
    <row r="17" spans="1:5" ht="25.5" outlineLevel="7">
      <c r="A17" s="14" t="s">
        <v>119</v>
      </c>
      <c r="B17" s="2" t="s">
        <v>12</v>
      </c>
      <c r="C17" s="2" t="s">
        <v>10</v>
      </c>
      <c r="D17" s="2" t="s">
        <v>9</v>
      </c>
      <c r="E17" s="8">
        <v>1</v>
      </c>
    </row>
    <row r="18" spans="1:5" ht="25.5" outlineLevel="2">
      <c r="A18" s="4" t="s">
        <v>15</v>
      </c>
      <c r="B18" s="1" t="s">
        <v>14</v>
      </c>
      <c r="C18" s="2"/>
      <c r="D18" s="1"/>
      <c r="E18" s="5">
        <f>E19</f>
        <v>100</v>
      </c>
    </row>
    <row r="19" spans="1:5" ht="25.5" outlineLevel="7">
      <c r="A19" s="6" t="s">
        <v>11</v>
      </c>
      <c r="B19" s="2" t="s">
        <v>14</v>
      </c>
      <c r="C19" s="2" t="s">
        <v>10</v>
      </c>
      <c r="D19" s="1"/>
      <c r="E19" s="8">
        <f>E20</f>
        <v>100</v>
      </c>
    </row>
    <row r="20" spans="1:5" ht="25.5" outlineLevel="7">
      <c r="A20" s="7" t="s">
        <v>119</v>
      </c>
      <c r="B20" s="2" t="s">
        <v>14</v>
      </c>
      <c r="C20" s="2" t="s">
        <v>10</v>
      </c>
      <c r="D20" s="2" t="s">
        <v>9</v>
      </c>
      <c r="E20" s="8">
        <v>100</v>
      </c>
    </row>
    <row r="21" spans="1:5" ht="25.5">
      <c r="A21" s="4" t="s">
        <v>17</v>
      </c>
      <c r="B21" s="1" t="s">
        <v>16</v>
      </c>
      <c r="C21" s="2"/>
      <c r="D21" s="1"/>
      <c r="E21" s="5">
        <f>E22</f>
        <v>93</v>
      </c>
    </row>
    <row r="22" spans="1:5" outlineLevel="1">
      <c r="A22" s="6" t="s">
        <v>19</v>
      </c>
      <c r="B22" s="2" t="s">
        <v>18</v>
      </c>
      <c r="C22" s="2"/>
      <c r="D22" s="2"/>
      <c r="E22" s="8">
        <f>E23+E26+E29+E32+E35</f>
        <v>93</v>
      </c>
    </row>
    <row r="23" spans="1:5" outlineLevel="2">
      <c r="A23" s="6" t="s">
        <v>21</v>
      </c>
      <c r="B23" s="2" t="s">
        <v>20</v>
      </c>
      <c r="C23" s="2"/>
      <c r="D23" s="2"/>
      <c r="E23" s="8">
        <f>E25</f>
        <v>60</v>
      </c>
    </row>
    <row r="24" spans="1:5" ht="25.5" outlineLevel="7">
      <c r="A24" s="6" t="s">
        <v>11</v>
      </c>
      <c r="B24" s="2" t="s">
        <v>20</v>
      </c>
      <c r="C24" s="2" t="s">
        <v>10</v>
      </c>
      <c r="D24" s="2"/>
      <c r="E24" s="8">
        <f>E25</f>
        <v>60</v>
      </c>
    </row>
    <row r="25" spans="1:5" outlineLevel="7">
      <c r="A25" s="4" t="s">
        <v>19</v>
      </c>
      <c r="B25" s="2" t="s">
        <v>20</v>
      </c>
      <c r="C25" s="2" t="s">
        <v>10</v>
      </c>
      <c r="D25" s="2" t="s">
        <v>22</v>
      </c>
      <c r="E25" s="8">
        <v>60</v>
      </c>
    </row>
    <row r="26" spans="1:5" ht="25.5" outlineLevel="2">
      <c r="A26" s="4" t="s">
        <v>24</v>
      </c>
      <c r="B26" s="1" t="s">
        <v>23</v>
      </c>
      <c r="C26" s="2"/>
      <c r="D26" s="1"/>
      <c r="E26" s="5">
        <f>E27</f>
        <v>5</v>
      </c>
    </row>
    <row r="27" spans="1:5" ht="25.5" outlineLevel="7">
      <c r="A27" s="6" t="s">
        <v>11</v>
      </c>
      <c r="B27" s="2" t="s">
        <v>23</v>
      </c>
      <c r="C27" s="2" t="s">
        <v>10</v>
      </c>
      <c r="D27" s="2"/>
      <c r="E27" s="8">
        <f>E28</f>
        <v>5</v>
      </c>
    </row>
    <row r="28" spans="1:5" outlineLevel="7">
      <c r="A28" s="6" t="s">
        <v>19</v>
      </c>
      <c r="B28" s="2" t="s">
        <v>23</v>
      </c>
      <c r="C28" s="2" t="s">
        <v>10</v>
      </c>
      <c r="D28" s="2" t="s">
        <v>22</v>
      </c>
      <c r="E28" s="8">
        <v>5</v>
      </c>
    </row>
    <row r="29" spans="1:5" ht="25.5" outlineLevel="2">
      <c r="A29" s="4" t="s">
        <v>26</v>
      </c>
      <c r="B29" s="1" t="s">
        <v>25</v>
      </c>
      <c r="C29" s="2"/>
      <c r="D29" s="1"/>
      <c r="E29" s="5">
        <f>E30</f>
        <v>3</v>
      </c>
    </row>
    <row r="30" spans="1:5" ht="25.5" outlineLevel="7">
      <c r="A30" s="6" t="s">
        <v>11</v>
      </c>
      <c r="B30" s="2" t="s">
        <v>25</v>
      </c>
      <c r="C30" s="2" t="s">
        <v>10</v>
      </c>
      <c r="D30" s="2"/>
      <c r="E30" s="8">
        <f>E31</f>
        <v>3</v>
      </c>
    </row>
    <row r="31" spans="1:5" outlineLevel="7">
      <c r="A31" s="6" t="s">
        <v>19</v>
      </c>
      <c r="B31" s="2" t="s">
        <v>25</v>
      </c>
      <c r="C31" s="2" t="s">
        <v>10</v>
      </c>
      <c r="D31" s="2" t="s">
        <v>22</v>
      </c>
      <c r="E31" s="8">
        <v>3</v>
      </c>
    </row>
    <row r="32" spans="1:5" outlineLevel="2">
      <c r="A32" s="4" t="s">
        <v>28</v>
      </c>
      <c r="B32" s="1" t="s">
        <v>27</v>
      </c>
      <c r="C32" s="2"/>
      <c r="D32" s="1"/>
      <c r="E32" s="5">
        <f>E33</f>
        <v>25</v>
      </c>
    </row>
    <row r="33" spans="1:5" ht="25.5" outlineLevel="7">
      <c r="A33" s="6" t="s">
        <v>11</v>
      </c>
      <c r="B33" s="2" t="s">
        <v>27</v>
      </c>
      <c r="C33" s="2" t="s">
        <v>10</v>
      </c>
      <c r="D33" s="2"/>
      <c r="E33" s="8">
        <f>E34</f>
        <v>25</v>
      </c>
    </row>
    <row r="34" spans="1:5" ht="15" customHeight="1" outlineLevel="7">
      <c r="A34" s="4" t="s">
        <v>19</v>
      </c>
      <c r="B34" s="2" t="s">
        <v>27</v>
      </c>
      <c r="C34" s="2" t="s">
        <v>10</v>
      </c>
      <c r="D34" s="2" t="s">
        <v>22</v>
      </c>
      <c r="E34" s="8">
        <v>25</v>
      </c>
    </row>
    <row r="35" spans="1:5" hidden="1" outlineLevel="7">
      <c r="A35" s="20" t="s">
        <v>117</v>
      </c>
      <c r="B35" s="1" t="s">
        <v>120</v>
      </c>
      <c r="C35" s="2"/>
      <c r="D35" s="2"/>
      <c r="E35" s="5">
        <f>E36</f>
        <v>0</v>
      </c>
    </row>
    <row r="36" spans="1:5" ht="25.5" hidden="1" outlineLevel="7">
      <c r="A36" s="22" t="s">
        <v>11</v>
      </c>
      <c r="B36" s="2" t="s">
        <v>120</v>
      </c>
      <c r="C36" s="2" t="s">
        <v>10</v>
      </c>
      <c r="D36" s="1"/>
      <c r="E36" s="5"/>
    </row>
    <row r="37" spans="1:5" hidden="1" outlineLevel="7">
      <c r="A37" s="20" t="s">
        <v>19</v>
      </c>
      <c r="B37" s="2" t="s">
        <v>120</v>
      </c>
      <c r="C37" s="2" t="s">
        <v>10</v>
      </c>
      <c r="D37" s="2" t="s">
        <v>22</v>
      </c>
      <c r="E37" s="8"/>
    </row>
    <row r="38" spans="1:5" ht="27.75" customHeight="1">
      <c r="A38" s="20" t="s">
        <v>32</v>
      </c>
      <c r="B38" s="1" t="s">
        <v>31</v>
      </c>
      <c r="C38" s="2"/>
      <c r="D38" s="1"/>
      <c r="E38" s="5">
        <f>E39</f>
        <v>5</v>
      </c>
    </row>
    <row r="39" spans="1:5" outlineLevel="1">
      <c r="A39" s="22" t="s">
        <v>34</v>
      </c>
      <c r="B39" s="2" t="s">
        <v>33</v>
      </c>
      <c r="C39" s="2"/>
      <c r="D39" s="2"/>
      <c r="E39" s="8">
        <f>E40</f>
        <v>5</v>
      </c>
    </row>
    <row r="40" spans="1:5" outlineLevel="2">
      <c r="A40" s="22" t="s">
        <v>36</v>
      </c>
      <c r="B40" s="2" t="s">
        <v>35</v>
      </c>
      <c r="C40" s="2"/>
      <c r="D40" s="2"/>
      <c r="E40" s="8">
        <f>E41</f>
        <v>5</v>
      </c>
    </row>
    <row r="41" spans="1:5" ht="25.5" outlineLevel="7">
      <c r="A41" s="22" t="s">
        <v>11</v>
      </c>
      <c r="B41" s="2" t="s">
        <v>35</v>
      </c>
      <c r="C41" s="2" t="s">
        <v>10</v>
      </c>
      <c r="D41" s="2"/>
      <c r="E41" s="8">
        <f>E42</f>
        <v>5</v>
      </c>
    </row>
    <row r="42" spans="1:5" ht="15" customHeight="1" outlineLevel="7">
      <c r="A42" s="22" t="s">
        <v>34</v>
      </c>
      <c r="B42" s="2" t="s">
        <v>35</v>
      </c>
      <c r="C42" s="2" t="s">
        <v>10</v>
      </c>
      <c r="D42" s="2" t="s">
        <v>37</v>
      </c>
      <c r="E42" s="8">
        <v>5</v>
      </c>
    </row>
    <row r="43" spans="1:5" ht="38.25">
      <c r="A43" s="20" t="s">
        <v>124</v>
      </c>
      <c r="B43" s="21" t="s">
        <v>38</v>
      </c>
      <c r="C43" s="35"/>
      <c r="D43" s="21"/>
      <c r="E43" s="36">
        <f>E44</f>
        <v>43041.700000000004</v>
      </c>
    </row>
    <row r="44" spans="1:5" ht="18.75" customHeight="1" outlineLevel="1">
      <c r="A44" s="22" t="s">
        <v>40</v>
      </c>
      <c r="B44" s="35" t="s">
        <v>39</v>
      </c>
      <c r="C44" s="35"/>
      <c r="D44" s="35"/>
      <c r="E44" s="37">
        <f>E45+E49+E51+E54</f>
        <v>43041.700000000004</v>
      </c>
    </row>
    <row r="45" spans="1:5" ht="17.25" customHeight="1" outlineLevel="2">
      <c r="A45" s="22" t="s">
        <v>42</v>
      </c>
      <c r="B45" s="35" t="s">
        <v>41</v>
      </c>
      <c r="C45" s="35"/>
      <c r="D45" s="35"/>
      <c r="E45" s="37">
        <f>E46</f>
        <v>5013.3</v>
      </c>
    </row>
    <row r="46" spans="1:5" ht="27" customHeight="1" outlineLevel="7">
      <c r="A46" s="22" t="s">
        <v>11</v>
      </c>
      <c r="B46" s="35" t="s">
        <v>41</v>
      </c>
      <c r="C46" s="35" t="s">
        <v>10</v>
      </c>
      <c r="D46" s="35"/>
      <c r="E46" s="37">
        <f>E47</f>
        <v>5013.3</v>
      </c>
    </row>
    <row r="47" spans="1:5" ht="17.25" customHeight="1" outlineLevel="7">
      <c r="A47" s="22" t="s">
        <v>40</v>
      </c>
      <c r="B47" s="35" t="s">
        <v>41</v>
      </c>
      <c r="C47" s="35" t="s">
        <v>10</v>
      </c>
      <c r="D47" s="35" t="s">
        <v>43</v>
      </c>
      <c r="E47" s="37">
        <v>5013.3</v>
      </c>
    </row>
    <row r="48" spans="1:5" ht="30" customHeight="1" outlineLevel="7">
      <c r="A48" s="22" t="s">
        <v>123</v>
      </c>
      <c r="B48" s="35" t="s">
        <v>122</v>
      </c>
      <c r="C48" s="35"/>
      <c r="D48" s="35"/>
      <c r="E48" s="37">
        <f>E49</f>
        <v>37632.9</v>
      </c>
    </row>
    <row r="49" spans="1:5" ht="25.5" outlineLevel="7">
      <c r="A49" s="22" t="s">
        <v>11</v>
      </c>
      <c r="B49" s="35" t="s">
        <v>122</v>
      </c>
      <c r="C49" s="35" t="s">
        <v>10</v>
      </c>
      <c r="D49" s="35"/>
      <c r="E49" s="37">
        <f>E50</f>
        <v>37632.9</v>
      </c>
    </row>
    <row r="50" spans="1:5" ht="14.25" customHeight="1" outlineLevel="7">
      <c r="A50" s="22" t="s">
        <v>40</v>
      </c>
      <c r="B50" s="35" t="s">
        <v>122</v>
      </c>
      <c r="C50" s="35" t="s">
        <v>10</v>
      </c>
      <c r="D50" s="35" t="s">
        <v>43</v>
      </c>
      <c r="E50" s="37">
        <v>37632.9</v>
      </c>
    </row>
    <row r="51" spans="1:5" ht="17.25" customHeight="1" outlineLevel="2">
      <c r="A51" s="20" t="s">
        <v>45</v>
      </c>
      <c r="B51" s="21" t="s">
        <v>44</v>
      </c>
      <c r="C51" s="35"/>
      <c r="D51" s="21"/>
      <c r="E51" s="36">
        <f>E52</f>
        <v>3.7</v>
      </c>
    </row>
    <row r="52" spans="1:5" ht="31.5" customHeight="1" outlineLevel="7">
      <c r="A52" s="22" t="s">
        <v>11</v>
      </c>
      <c r="B52" s="35" t="s">
        <v>44</v>
      </c>
      <c r="C52" s="35" t="s">
        <v>10</v>
      </c>
      <c r="D52" s="35"/>
      <c r="E52" s="37">
        <f>E53</f>
        <v>3.7</v>
      </c>
    </row>
    <row r="53" spans="1:5" ht="15.75" customHeight="1" outlineLevel="7">
      <c r="A53" s="22" t="s">
        <v>40</v>
      </c>
      <c r="B53" s="35" t="s">
        <v>44</v>
      </c>
      <c r="C53" s="35" t="s">
        <v>10</v>
      </c>
      <c r="D53" s="35" t="s">
        <v>43</v>
      </c>
      <c r="E53" s="37">
        <v>3.7</v>
      </c>
    </row>
    <row r="54" spans="1:5" ht="15.75" customHeight="1" outlineLevel="2">
      <c r="A54" s="20" t="s">
        <v>47</v>
      </c>
      <c r="B54" s="21" t="s">
        <v>46</v>
      </c>
      <c r="C54" s="35"/>
      <c r="D54" s="21"/>
      <c r="E54" s="36">
        <f>E55</f>
        <v>391.8</v>
      </c>
    </row>
    <row r="55" spans="1:5" ht="16.5" customHeight="1" outlineLevel="7">
      <c r="A55" s="22" t="s">
        <v>40</v>
      </c>
      <c r="B55" s="35" t="s">
        <v>46</v>
      </c>
      <c r="C55" s="35"/>
      <c r="D55" s="35" t="s">
        <v>43</v>
      </c>
      <c r="E55" s="37">
        <f>E56</f>
        <v>391.8</v>
      </c>
    </row>
    <row r="56" spans="1:5" ht="25.5" customHeight="1" outlineLevel="7">
      <c r="A56" s="22" t="s">
        <v>11</v>
      </c>
      <c r="B56" s="35" t="s">
        <v>46</v>
      </c>
      <c r="C56" s="35" t="s">
        <v>10</v>
      </c>
      <c r="D56" s="35" t="s">
        <v>43</v>
      </c>
      <c r="E56" s="37">
        <v>391.8</v>
      </c>
    </row>
    <row r="57" spans="1:5">
      <c r="A57" s="21" t="s">
        <v>49</v>
      </c>
      <c r="B57" s="1" t="s">
        <v>48</v>
      </c>
      <c r="C57" s="2"/>
      <c r="D57" s="1"/>
      <c r="E57" s="3">
        <f>E58+E77+E81+E85+E110+E114+E102+E99</f>
        <v>14757.599999999999</v>
      </c>
    </row>
    <row r="58" spans="1:5" ht="25.5" outlineLevel="1">
      <c r="A58" s="20" t="s">
        <v>51</v>
      </c>
      <c r="B58" s="1" t="s">
        <v>50</v>
      </c>
      <c r="C58" s="2"/>
      <c r="D58" s="1"/>
      <c r="E58" s="5">
        <f>E59+E62+E71+E74</f>
        <v>7653.5</v>
      </c>
    </row>
    <row r="59" spans="1:5" ht="25.5" outlineLevel="2">
      <c r="A59" s="22" t="s">
        <v>53</v>
      </c>
      <c r="B59" s="2" t="s">
        <v>52</v>
      </c>
      <c r="C59" s="2"/>
      <c r="D59" s="2"/>
      <c r="E59" s="8">
        <f>E60</f>
        <v>123</v>
      </c>
    </row>
    <row r="60" spans="1:5" outlineLevel="7">
      <c r="A60" s="22" t="s">
        <v>57</v>
      </c>
      <c r="B60" s="2" t="s">
        <v>52</v>
      </c>
      <c r="C60" s="2" t="s">
        <v>56</v>
      </c>
      <c r="D60" s="2"/>
      <c r="E60" s="8">
        <f>E61</f>
        <v>123</v>
      </c>
    </row>
    <row r="61" spans="1:5" ht="25.5" outlineLevel="7">
      <c r="A61" s="22" t="s">
        <v>55</v>
      </c>
      <c r="B61" s="2" t="s">
        <v>52</v>
      </c>
      <c r="C61" s="2" t="s">
        <v>56</v>
      </c>
      <c r="D61" s="2" t="s">
        <v>54</v>
      </c>
      <c r="E61" s="8">
        <v>123</v>
      </c>
    </row>
    <row r="62" spans="1:5" ht="25.5" outlineLevel="2">
      <c r="A62" s="20" t="s">
        <v>51</v>
      </c>
      <c r="B62" s="1" t="s">
        <v>58</v>
      </c>
      <c r="C62" s="2"/>
      <c r="D62" s="1"/>
      <c r="E62" s="5">
        <f>E63+E65+E67+E69</f>
        <v>5861.1</v>
      </c>
    </row>
    <row r="63" spans="1:5" ht="51" outlineLevel="7">
      <c r="A63" s="22" t="s">
        <v>62</v>
      </c>
      <c r="B63" s="2" t="s">
        <v>58</v>
      </c>
      <c r="C63" s="2" t="s">
        <v>61</v>
      </c>
      <c r="D63" s="2"/>
      <c r="E63" s="8">
        <f>E64</f>
        <v>1360</v>
      </c>
    </row>
    <row r="64" spans="1:5" ht="25.5" outlineLevel="7">
      <c r="A64" s="22" t="s">
        <v>60</v>
      </c>
      <c r="B64" s="2" t="s">
        <v>58</v>
      </c>
      <c r="C64" s="2" t="s">
        <v>61</v>
      </c>
      <c r="D64" s="2" t="s">
        <v>59</v>
      </c>
      <c r="E64" s="8">
        <f>1560.3-200.3</f>
        <v>1360</v>
      </c>
    </row>
    <row r="65" spans="1:5" ht="51" outlineLevel="7">
      <c r="A65" s="22" t="s">
        <v>62</v>
      </c>
      <c r="B65" s="2" t="s">
        <v>58</v>
      </c>
      <c r="C65" s="2" t="s">
        <v>61</v>
      </c>
      <c r="D65" s="2"/>
      <c r="E65" s="8">
        <f>E66</f>
        <v>3618.3</v>
      </c>
    </row>
    <row r="66" spans="1:5" ht="38.25" outlineLevel="7">
      <c r="A66" s="22" t="s">
        <v>30</v>
      </c>
      <c r="B66" s="2" t="s">
        <v>58</v>
      </c>
      <c r="C66" s="2" t="s">
        <v>61</v>
      </c>
      <c r="D66" s="2" t="s">
        <v>29</v>
      </c>
      <c r="E66" s="8">
        <v>3618.3</v>
      </c>
    </row>
    <row r="67" spans="1:5" ht="25.5" outlineLevel="7">
      <c r="A67" s="22" t="s">
        <v>11</v>
      </c>
      <c r="B67" s="2" t="s">
        <v>58</v>
      </c>
      <c r="C67" s="2" t="s">
        <v>10</v>
      </c>
      <c r="D67" s="2"/>
      <c r="E67" s="8">
        <f>E68</f>
        <v>866.2</v>
      </c>
    </row>
    <row r="68" spans="1:5" ht="38.25" outlineLevel="7">
      <c r="A68" s="22" t="s">
        <v>30</v>
      </c>
      <c r="B68" s="2" t="s">
        <v>58</v>
      </c>
      <c r="C68" s="2" t="s">
        <v>10</v>
      </c>
      <c r="D68" s="2" t="s">
        <v>29</v>
      </c>
      <c r="E68" s="8">
        <v>866.2</v>
      </c>
    </row>
    <row r="69" spans="1:5" outlineLevel="7">
      <c r="A69" s="22" t="s">
        <v>64</v>
      </c>
      <c r="B69" s="2" t="s">
        <v>58</v>
      </c>
      <c r="C69" s="2" t="s">
        <v>63</v>
      </c>
      <c r="D69" s="2"/>
      <c r="E69" s="8">
        <f>E70</f>
        <v>16.600000000000001</v>
      </c>
    </row>
    <row r="70" spans="1:5" ht="38.25" outlineLevel="7">
      <c r="A70" s="22" t="s">
        <v>30</v>
      </c>
      <c r="B70" s="2" t="s">
        <v>58</v>
      </c>
      <c r="C70" s="2" t="s">
        <v>63</v>
      </c>
      <c r="D70" s="2" t="s">
        <v>29</v>
      </c>
      <c r="E70" s="8">
        <v>16.600000000000001</v>
      </c>
    </row>
    <row r="71" spans="1:5" ht="25.5" outlineLevel="2">
      <c r="A71" s="22" t="s">
        <v>66</v>
      </c>
      <c r="B71" s="2" t="s">
        <v>65</v>
      </c>
      <c r="C71" s="2"/>
      <c r="D71" s="1"/>
      <c r="E71" s="5">
        <f>E72</f>
        <v>14.8</v>
      </c>
    </row>
    <row r="72" spans="1:5" ht="25.5" outlineLevel="7">
      <c r="A72" s="22" t="s">
        <v>11</v>
      </c>
      <c r="B72" s="1" t="s">
        <v>65</v>
      </c>
      <c r="C72" s="2" t="s">
        <v>10</v>
      </c>
      <c r="D72" s="1"/>
      <c r="E72" s="5">
        <f>E73</f>
        <v>14.8</v>
      </c>
    </row>
    <row r="73" spans="1:5" outlineLevel="7">
      <c r="A73" s="20" t="s">
        <v>68</v>
      </c>
      <c r="B73" s="2" t="s">
        <v>65</v>
      </c>
      <c r="C73" s="2" t="s">
        <v>10</v>
      </c>
      <c r="D73" s="2" t="s">
        <v>67</v>
      </c>
      <c r="E73" s="8">
        <v>14.8</v>
      </c>
    </row>
    <row r="74" spans="1:5" ht="25.5" outlineLevel="2">
      <c r="A74" s="20" t="s">
        <v>70</v>
      </c>
      <c r="B74" s="1" t="s">
        <v>69</v>
      </c>
      <c r="C74" s="2"/>
      <c r="D74" s="1"/>
      <c r="E74" s="5">
        <f>E75</f>
        <v>1654.6</v>
      </c>
    </row>
    <row r="75" spans="1:5" ht="15.75" customHeight="1" outlineLevel="7">
      <c r="A75" s="22" t="s">
        <v>57</v>
      </c>
      <c r="B75" s="1" t="s">
        <v>69</v>
      </c>
      <c r="C75" s="2" t="s">
        <v>56</v>
      </c>
      <c r="D75" s="1"/>
      <c r="E75" s="5">
        <f>E76</f>
        <v>1654.6</v>
      </c>
    </row>
    <row r="76" spans="1:5" ht="25.5" outlineLevel="7">
      <c r="A76" s="22" t="s">
        <v>55</v>
      </c>
      <c r="B76" s="2" t="s">
        <v>69</v>
      </c>
      <c r="C76" s="2" t="s">
        <v>56</v>
      </c>
      <c r="D76" s="2" t="s">
        <v>54</v>
      </c>
      <c r="E76" s="8">
        <v>1654.6</v>
      </c>
    </row>
    <row r="77" spans="1:5" ht="25.5" outlineLevel="1">
      <c r="A77" s="20" t="s">
        <v>72</v>
      </c>
      <c r="B77" s="1" t="s">
        <v>71</v>
      </c>
      <c r="C77" s="2"/>
      <c r="D77" s="1"/>
      <c r="E77" s="5">
        <f>E78</f>
        <v>15</v>
      </c>
    </row>
    <row r="78" spans="1:5" outlineLevel="2">
      <c r="A78" s="20" t="s">
        <v>74</v>
      </c>
      <c r="B78" s="1" t="s">
        <v>73</v>
      </c>
      <c r="C78" s="2"/>
      <c r="D78" s="1"/>
      <c r="E78" s="5">
        <f>E79</f>
        <v>15</v>
      </c>
    </row>
    <row r="79" spans="1:5" outlineLevel="7">
      <c r="A79" s="22" t="s">
        <v>64</v>
      </c>
      <c r="B79" s="2" t="s">
        <v>73</v>
      </c>
      <c r="C79" s="2" t="s">
        <v>63</v>
      </c>
      <c r="D79" s="2"/>
      <c r="E79" s="8">
        <f>E80</f>
        <v>15</v>
      </c>
    </row>
    <row r="80" spans="1:5" outlineLevel="7">
      <c r="A80" s="22" t="s">
        <v>76</v>
      </c>
      <c r="B80" s="2" t="s">
        <v>73</v>
      </c>
      <c r="C80" s="2" t="s">
        <v>63</v>
      </c>
      <c r="D80" s="2" t="s">
        <v>75</v>
      </c>
      <c r="E80" s="8">
        <v>15</v>
      </c>
    </row>
    <row r="81" spans="1:5" ht="25.5" outlineLevel="1">
      <c r="A81" s="20" t="s">
        <v>78</v>
      </c>
      <c r="B81" s="1" t="s">
        <v>77</v>
      </c>
      <c r="C81" s="2"/>
      <c r="D81" s="1"/>
      <c r="E81" s="5">
        <f>E82</f>
        <v>170.3</v>
      </c>
    </row>
    <row r="82" spans="1:5" ht="38.25" outlineLevel="2">
      <c r="A82" s="22" t="s">
        <v>80</v>
      </c>
      <c r="B82" s="2" t="s">
        <v>79</v>
      </c>
      <c r="C82" s="2"/>
      <c r="D82" s="2"/>
      <c r="E82" s="8">
        <f>E83</f>
        <v>170.3</v>
      </c>
    </row>
    <row r="83" spans="1:5" outlineLevel="7">
      <c r="A83" s="22" t="s">
        <v>84</v>
      </c>
      <c r="B83" s="2" t="s">
        <v>79</v>
      </c>
      <c r="C83" s="2" t="s">
        <v>83</v>
      </c>
      <c r="D83" s="2"/>
      <c r="E83" s="8">
        <f>E84</f>
        <v>170.3</v>
      </c>
    </row>
    <row r="84" spans="1:5" outlineLevel="7">
      <c r="A84" s="22" t="s">
        <v>82</v>
      </c>
      <c r="B84" s="2" t="s">
        <v>79</v>
      </c>
      <c r="C84" s="2" t="s">
        <v>83</v>
      </c>
      <c r="D84" s="2" t="s">
        <v>81</v>
      </c>
      <c r="E84" s="8">
        <f>122.1+48.2</f>
        <v>170.3</v>
      </c>
    </row>
    <row r="85" spans="1:5" outlineLevel="1">
      <c r="A85" s="20" t="s">
        <v>86</v>
      </c>
      <c r="B85" s="1" t="s">
        <v>85</v>
      </c>
      <c r="C85" s="2"/>
      <c r="D85" s="1"/>
      <c r="E85" s="5">
        <f>E86+E91+E96</f>
        <v>232.39999999999998</v>
      </c>
    </row>
    <row r="86" spans="1:5" ht="25.5" outlineLevel="2">
      <c r="A86" s="20" t="s">
        <v>88</v>
      </c>
      <c r="B86" s="1" t="s">
        <v>87</v>
      </c>
      <c r="C86" s="2"/>
      <c r="D86" s="1"/>
      <c r="E86" s="5">
        <f>E87+E89</f>
        <v>169.5</v>
      </c>
    </row>
    <row r="87" spans="1:5" ht="51" outlineLevel="7">
      <c r="A87" s="22" t="s">
        <v>62</v>
      </c>
      <c r="B87" s="2" t="s">
        <v>87</v>
      </c>
      <c r="C87" s="2" t="s">
        <v>61</v>
      </c>
      <c r="D87" s="2"/>
      <c r="E87" s="8">
        <f>E88</f>
        <v>148.19999999999999</v>
      </c>
    </row>
    <row r="88" spans="1:5" outlineLevel="7">
      <c r="A88" s="20" t="s">
        <v>90</v>
      </c>
      <c r="B88" s="2" t="s">
        <v>87</v>
      </c>
      <c r="C88" s="2" t="s">
        <v>61</v>
      </c>
      <c r="D88" s="2" t="s">
        <v>89</v>
      </c>
      <c r="E88" s="8">
        <v>148.19999999999999</v>
      </c>
    </row>
    <row r="89" spans="1:5" ht="25.5" outlineLevel="7">
      <c r="A89" s="22" t="s">
        <v>11</v>
      </c>
      <c r="B89" s="2" t="s">
        <v>87</v>
      </c>
      <c r="C89" s="2" t="s">
        <v>10</v>
      </c>
      <c r="D89" s="2"/>
      <c r="E89" s="8">
        <f>E90</f>
        <v>21.299999999999997</v>
      </c>
    </row>
    <row r="90" spans="1:5" outlineLevel="7">
      <c r="A90" s="20" t="s">
        <v>90</v>
      </c>
      <c r="B90" s="2" t="s">
        <v>87</v>
      </c>
      <c r="C90" s="2" t="s">
        <v>10</v>
      </c>
      <c r="D90" s="2" t="s">
        <v>89</v>
      </c>
      <c r="E90" s="8">
        <f>21.9-0.6</f>
        <v>21.299999999999997</v>
      </c>
    </row>
    <row r="91" spans="1:5" ht="25.5" outlineLevel="2">
      <c r="A91" s="20" t="s">
        <v>92</v>
      </c>
      <c r="B91" s="1" t="s">
        <v>91</v>
      </c>
      <c r="C91" s="2"/>
      <c r="D91" s="1"/>
      <c r="E91" s="5">
        <f>E92+E94</f>
        <v>62.199999999999996</v>
      </c>
    </row>
    <row r="92" spans="1:5" ht="51" outlineLevel="7">
      <c r="A92" s="22" t="s">
        <v>62</v>
      </c>
      <c r="B92" s="2" t="s">
        <v>91</v>
      </c>
      <c r="C92" s="2" t="s">
        <v>61</v>
      </c>
      <c r="D92" s="2"/>
      <c r="E92" s="8">
        <f>E93</f>
        <v>59.8</v>
      </c>
    </row>
    <row r="93" spans="1:5" outlineLevel="7">
      <c r="A93" s="22" t="s">
        <v>94</v>
      </c>
      <c r="B93" s="2" t="s">
        <v>91</v>
      </c>
      <c r="C93" s="2" t="s">
        <v>61</v>
      </c>
      <c r="D93" s="2" t="s">
        <v>93</v>
      </c>
      <c r="E93" s="8">
        <v>59.8</v>
      </c>
    </row>
    <row r="94" spans="1:5" ht="25.5" outlineLevel="7">
      <c r="A94" s="22" t="s">
        <v>11</v>
      </c>
      <c r="B94" s="2" t="s">
        <v>91</v>
      </c>
      <c r="C94" s="2" t="s">
        <v>10</v>
      </c>
      <c r="D94" s="2"/>
      <c r="E94" s="8">
        <f>E95</f>
        <v>2.4000000000000004</v>
      </c>
    </row>
    <row r="95" spans="1:5" outlineLevel="7">
      <c r="A95" s="22" t="s">
        <v>94</v>
      </c>
      <c r="B95" s="2" t="s">
        <v>91</v>
      </c>
      <c r="C95" s="2" t="s">
        <v>10</v>
      </c>
      <c r="D95" s="2" t="s">
        <v>93</v>
      </c>
      <c r="E95" s="8">
        <f>3.1-0.7</f>
        <v>2.4000000000000004</v>
      </c>
    </row>
    <row r="96" spans="1:5" ht="76.5" outlineLevel="2">
      <c r="A96" s="23" t="s">
        <v>96</v>
      </c>
      <c r="B96" s="1" t="s">
        <v>95</v>
      </c>
      <c r="C96" s="2"/>
      <c r="D96" s="1"/>
      <c r="E96" s="5">
        <f>E97</f>
        <v>0.7</v>
      </c>
    </row>
    <row r="97" spans="1:5" ht="25.5" outlineLevel="7">
      <c r="A97" s="22" t="s">
        <v>11</v>
      </c>
      <c r="B97" s="35" t="s">
        <v>95</v>
      </c>
      <c r="C97" s="35" t="s">
        <v>10</v>
      </c>
      <c r="D97" s="35"/>
      <c r="E97" s="37">
        <f>E98</f>
        <v>0.7</v>
      </c>
    </row>
    <row r="98" spans="1:5" outlineLevel="7">
      <c r="A98" s="22" t="s">
        <v>68</v>
      </c>
      <c r="B98" s="35" t="s">
        <v>95</v>
      </c>
      <c r="C98" s="35" t="s">
        <v>10</v>
      </c>
      <c r="D98" s="35" t="s">
        <v>67</v>
      </c>
      <c r="E98" s="37">
        <v>0.7</v>
      </c>
    </row>
    <row r="99" spans="1:5" ht="25.5" outlineLevel="7">
      <c r="A99" s="38" t="s">
        <v>138</v>
      </c>
      <c r="B99" s="39" t="s">
        <v>139</v>
      </c>
      <c r="C99" s="21"/>
      <c r="D99" s="21"/>
      <c r="E99" s="36">
        <f>E100</f>
        <v>50</v>
      </c>
    </row>
    <row r="100" spans="1:5" ht="38.25" outlineLevel="7">
      <c r="A100" s="40" t="s">
        <v>140</v>
      </c>
      <c r="B100" s="41" t="s">
        <v>137</v>
      </c>
      <c r="C100" s="35"/>
      <c r="D100" s="35"/>
      <c r="E100" s="37">
        <f>E101</f>
        <v>50</v>
      </c>
    </row>
    <row r="101" spans="1:5" ht="27.75" customHeight="1" outlineLevel="7">
      <c r="A101" s="22" t="s">
        <v>11</v>
      </c>
      <c r="B101" s="41" t="s">
        <v>137</v>
      </c>
      <c r="C101" s="35" t="s">
        <v>10</v>
      </c>
      <c r="D101" s="35" t="s">
        <v>67</v>
      </c>
      <c r="E101" s="37">
        <v>50</v>
      </c>
    </row>
    <row r="102" spans="1:5" outlineLevel="7">
      <c r="A102" s="24" t="s">
        <v>125</v>
      </c>
      <c r="B102" s="12">
        <v>9960000000</v>
      </c>
      <c r="C102" s="1"/>
      <c r="D102" s="1"/>
      <c r="E102" s="5">
        <f>E103</f>
        <v>851.2</v>
      </c>
    </row>
    <row r="103" spans="1:5" outlineLevel="7">
      <c r="A103" s="26" t="s">
        <v>126</v>
      </c>
      <c r="B103" s="13">
        <v>9960035850</v>
      </c>
      <c r="C103" s="2"/>
      <c r="D103" s="2"/>
      <c r="E103" s="8">
        <f>E104+E107</f>
        <v>851.2</v>
      </c>
    </row>
    <row r="104" spans="1:5" ht="25.5" outlineLevel="7">
      <c r="A104" s="26" t="s">
        <v>127</v>
      </c>
      <c r="B104" s="13">
        <v>9960035851</v>
      </c>
      <c r="C104" s="13"/>
      <c r="D104" s="14"/>
      <c r="E104" s="8">
        <f>E105</f>
        <v>284.3</v>
      </c>
    </row>
    <row r="105" spans="1:5" outlineLevel="7">
      <c r="A105" s="26" t="s">
        <v>64</v>
      </c>
      <c r="B105" s="13">
        <v>9960035851</v>
      </c>
      <c r="C105" s="13">
        <v>800</v>
      </c>
      <c r="D105" s="14"/>
      <c r="E105" s="8">
        <f>E106</f>
        <v>284.3</v>
      </c>
    </row>
    <row r="106" spans="1:5" outlineLevel="7">
      <c r="A106" s="26" t="s">
        <v>128</v>
      </c>
      <c r="B106" s="13">
        <v>9960035851</v>
      </c>
      <c r="C106" s="13">
        <v>800</v>
      </c>
      <c r="D106" s="15" t="s">
        <v>129</v>
      </c>
      <c r="E106" s="8">
        <v>284.3</v>
      </c>
    </row>
    <row r="107" spans="1:5" ht="25.5" outlineLevel="7">
      <c r="A107" s="24" t="s">
        <v>131</v>
      </c>
      <c r="B107" s="12">
        <v>9960035852</v>
      </c>
      <c r="C107" s="13"/>
      <c r="D107" s="15"/>
      <c r="E107" s="8">
        <f>E108</f>
        <v>566.9</v>
      </c>
    </row>
    <row r="108" spans="1:5" outlineLevel="7">
      <c r="A108" s="26" t="s">
        <v>64</v>
      </c>
      <c r="B108" s="13">
        <v>9960035852</v>
      </c>
      <c r="C108" s="13">
        <v>800</v>
      </c>
      <c r="D108" s="14"/>
      <c r="E108" s="8">
        <f>E109</f>
        <v>566.9</v>
      </c>
    </row>
    <row r="109" spans="1:5" outlineLevel="7">
      <c r="A109" s="26" t="s">
        <v>128</v>
      </c>
      <c r="B109" s="13">
        <v>9960035852</v>
      </c>
      <c r="C109" s="13">
        <v>800</v>
      </c>
      <c r="D109" s="15" t="s">
        <v>129</v>
      </c>
      <c r="E109" s="8">
        <v>566.9</v>
      </c>
    </row>
    <row r="110" spans="1:5" outlineLevel="1">
      <c r="A110" s="20" t="s">
        <v>98</v>
      </c>
      <c r="B110" s="1" t="s">
        <v>97</v>
      </c>
      <c r="C110" s="2"/>
      <c r="D110" s="1"/>
      <c r="E110" s="5">
        <f>E111</f>
        <v>0.4</v>
      </c>
    </row>
    <row r="111" spans="1:5" ht="17.25" customHeight="1" outlineLevel="2">
      <c r="A111" s="22" t="s">
        <v>100</v>
      </c>
      <c r="B111" s="2" t="s">
        <v>99</v>
      </c>
      <c r="C111" s="2"/>
      <c r="D111" s="2"/>
      <c r="E111" s="8">
        <f>E112</f>
        <v>0.4</v>
      </c>
    </row>
    <row r="112" spans="1:5" outlineLevel="7">
      <c r="A112" s="22" t="s">
        <v>104</v>
      </c>
      <c r="B112" s="2" t="s">
        <v>99</v>
      </c>
      <c r="C112" s="2" t="s">
        <v>103</v>
      </c>
      <c r="D112" s="2"/>
      <c r="E112" s="8">
        <f>E113</f>
        <v>0.4</v>
      </c>
    </row>
    <row r="113" spans="1:5" ht="27" customHeight="1" outlineLevel="7">
      <c r="A113" s="27" t="s">
        <v>102</v>
      </c>
      <c r="B113" s="2" t="s">
        <v>99</v>
      </c>
      <c r="C113" s="2" t="s">
        <v>103</v>
      </c>
      <c r="D113" s="2" t="s">
        <v>101</v>
      </c>
      <c r="E113" s="8">
        <v>0.4</v>
      </c>
    </row>
    <row r="114" spans="1:5" ht="25.5" outlineLevel="1">
      <c r="A114" s="20" t="s">
        <v>106</v>
      </c>
      <c r="B114" s="1" t="s">
        <v>105</v>
      </c>
      <c r="C114" s="2"/>
      <c r="D114" s="1"/>
      <c r="E114" s="5">
        <f>E115+E121</f>
        <v>5784.7999999999993</v>
      </c>
    </row>
    <row r="115" spans="1:5" outlineLevel="2">
      <c r="A115" s="22" t="s">
        <v>6</v>
      </c>
      <c r="B115" s="2" t="s">
        <v>107</v>
      </c>
      <c r="C115" s="2"/>
      <c r="D115" s="2"/>
      <c r="E115" s="8">
        <f>E116</f>
        <v>1537.2</v>
      </c>
    </row>
    <row r="116" spans="1:5" ht="25.5" outlineLevel="3">
      <c r="A116" s="22" t="s">
        <v>109</v>
      </c>
      <c r="B116" s="2" t="s">
        <v>108</v>
      </c>
      <c r="C116" s="2"/>
      <c r="D116" s="2"/>
      <c r="E116" s="8">
        <f>E117+E119</f>
        <v>1537.2</v>
      </c>
    </row>
    <row r="117" spans="1:5" ht="51" outlineLevel="7">
      <c r="A117" s="22" t="s">
        <v>62</v>
      </c>
      <c r="B117" s="2" t="s">
        <v>108</v>
      </c>
      <c r="C117" s="2" t="s">
        <v>61</v>
      </c>
      <c r="D117" s="2"/>
      <c r="E117" s="8">
        <f>E118</f>
        <v>1376.5</v>
      </c>
    </row>
    <row r="118" spans="1:5" ht="25.5" outlineLevel="7">
      <c r="A118" s="28" t="s">
        <v>119</v>
      </c>
      <c r="B118" s="1" t="s">
        <v>108</v>
      </c>
      <c r="C118" s="2" t="s">
        <v>61</v>
      </c>
      <c r="D118" s="1" t="s">
        <v>9</v>
      </c>
      <c r="E118" s="5">
        <v>1376.5</v>
      </c>
    </row>
    <row r="119" spans="1:5" ht="25.5" outlineLevel="7">
      <c r="A119" s="22" t="s">
        <v>11</v>
      </c>
      <c r="B119" s="2" t="s">
        <v>108</v>
      </c>
      <c r="C119" s="2" t="s">
        <v>10</v>
      </c>
      <c r="D119" s="2"/>
      <c r="E119" s="8">
        <f>E120</f>
        <v>160.69999999999999</v>
      </c>
    </row>
    <row r="120" spans="1:5" ht="25.5" outlineLevel="7">
      <c r="A120" s="25" t="s">
        <v>119</v>
      </c>
      <c r="B120" s="2" t="s">
        <v>108</v>
      </c>
      <c r="C120" s="2" t="s">
        <v>10</v>
      </c>
      <c r="D120" s="2" t="s">
        <v>9</v>
      </c>
      <c r="E120" s="8">
        <v>160.69999999999999</v>
      </c>
    </row>
    <row r="121" spans="1:5" ht="25.5" outlineLevel="2">
      <c r="A121" s="20" t="s">
        <v>111</v>
      </c>
      <c r="B121" s="1" t="s">
        <v>110</v>
      </c>
      <c r="C121" s="2"/>
      <c r="D121" s="1"/>
      <c r="E121" s="5">
        <f>E122+E129</f>
        <v>4247.5999999999995</v>
      </c>
    </row>
    <row r="122" spans="1:5" ht="25.5" outlineLevel="3">
      <c r="A122" s="20" t="s">
        <v>113</v>
      </c>
      <c r="B122" s="1" t="s">
        <v>112</v>
      </c>
      <c r="C122" s="2"/>
      <c r="D122" s="1"/>
      <c r="E122" s="5">
        <f>E123+E125+E127</f>
        <v>3835.2</v>
      </c>
    </row>
    <row r="123" spans="1:5" ht="51" outlineLevel="7">
      <c r="A123" s="22" t="s">
        <v>62</v>
      </c>
      <c r="B123" s="2" t="s">
        <v>112</v>
      </c>
      <c r="C123" s="2" t="s">
        <v>61</v>
      </c>
      <c r="D123" s="2"/>
      <c r="E123" s="8">
        <f>E124</f>
        <v>2809.5</v>
      </c>
    </row>
    <row r="124" spans="1:5" outlineLevel="7">
      <c r="A124" s="22" t="s">
        <v>115</v>
      </c>
      <c r="B124" s="2" t="s">
        <v>112</v>
      </c>
      <c r="C124" s="2" t="s">
        <v>61</v>
      </c>
      <c r="D124" s="2" t="s">
        <v>114</v>
      </c>
      <c r="E124" s="8">
        <v>2809.5</v>
      </c>
    </row>
    <row r="125" spans="1:5" ht="25.5" outlineLevel="7">
      <c r="A125" s="22" t="s">
        <v>11</v>
      </c>
      <c r="B125" s="2" t="s">
        <v>112</v>
      </c>
      <c r="C125" s="2" t="s">
        <v>10</v>
      </c>
      <c r="D125" s="2"/>
      <c r="E125" s="8">
        <f>E126</f>
        <v>1025.0999999999999</v>
      </c>
    </row>
    <row r="126" spans="1:5" outlineLevel="7">
      <c r="A126" s="22" t="s">
        <v>115</v>
      </c>
      <c r="B126" s="2" t="s">
        <v>112</v>
      </c>
      <c r="C126" s="2" t="s">
        <v>10</v>
      </c>
      <c r="D126" s="2" t="s">
        <v>114</v>
      </c>
      <c r="E126" s="8">
        <v>1025.0999999999999</v>
      </c>
    </row>
    <row r="127" spans="1:5" outlineLevel="7">
      <c r="A127" s="22" t="s">
        <v>64</v>
      </c>
      <c r="B127" s="2" t="s">
        <v>112</v>
      </c>
      <c r="C127" s="2" t="s">
        <v>63</v>
      </c>
      <c r="D127" s="2"/>
      <c r="E127" s="8">
        <f>E128</f>
        <v>0.6</v>
      </c>
    </row>
    <row r="128" spans="1:5" ht="15" customHeight="1" outlineLevel="7">
      <c r="A128" s="22" t="s">
        <v>115</v>
      </c>
      <c r="B128" s="2" t="s">
        <v>112</v>
      </c>
      <c r="C128" s="2" t="s">
        <v>63</v>
      </c>
      <c r="D128" s="2" t="s">
        <v>114</v>
      </c>
      <c r="E128" s="8">
        <v>0.6</v>
      </c>
    </row>
    <row r="129" spans="1:5" ht="14.25" customHeight="1" outlineLevel="3">
      <c r="A129" s="6" t="s">
        <v>117</v>
      </c>
      <c r="B129" s="2" t="s">
        <v>116</v>
      </c>
      <c r="C129" s="2"/>
      <c r="D129" s="2"/>
      <c r="E129" s="8">
        <f>E130</f>
        <v>412.4</v>
      </c>
    </row>
    <row r="130" spans="1:5" ht="27" customHeight="1" outlineLevel="7">
      <c r="A130" s="6" t="s">
        <v>11</v>
      </c>
      <c r="B130" s="2" t="s">
        <v>116</v>
      </c>
      <c r="C130" s="2" t="s">
        <v>10</v>
      </c>
      <c r="D130" s="2"/>
      <c r="E130" s="8">
        <f>E131</f>
        <v>412.4</v>
      </c>
    </row>
    <row r="131" spans="1:5" ht="15" customHeight="1" outlineLevel="7">
      <c r="A131" s="4" t="s">
        <v>115</v>
      </c>
      <c r="B131" s="2" t="s">
        <v>116</v>
      </c>
      <c r="C131" s="2" t="s">
        <v>10</v>
      </c>
      <c r="D131" s="2" t="s">
        <v>114</v>
      </c>
      <c r="E131" s="8">
        <v>412.4</v>
      </c>
    </row>
    <row r="132" spans="1:5">
      <c r="A132" s="16"/>
      <c r="B132" s="17" t="s">
        <v>118</v>
      </c>
      <c r="C132" s="18"/>
      <c r="D132" s="17"/>
      <c r="E132" s="19">
        <f>E57+E9</f>
        <v>58033.8</v>
      </c>
    </row>
    <row r="134" spans="1:5" ht="12.75" customHeight="1">
      <c r="A134" s="9" t="s">
        <v>143</v>
      </c>
    </row>
    <row r="135" spans="1:5" ht="12.75" customHeight="1">
      <c r="A135" s="9" t="s">
        <v>144</v>
      </c>
      <c r="D135" s="10" t="s">
        <v>136</v>
      </c>
    </row>
  </sheetData>
  <mergeCells count="5">
    <mergeCell ref="A6:E6"/>
    <mergeCell ref="A1:E1"/>
    <mergeCell ref="A2:E2"/>
    <mergeCell ref="A3:E3"/>
    <mergeCell ref="A4:E4"/>
  </mergeCells>
  <phoneticPr fontId="0" type="noConversion"/>
  <pageMargins left="0.74803149606299213" right="0" top="0.39370078740157483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2022 изм апрель</vt:lpstr>
      <vt:lpstr>'2022 изм апрель'!APPT</vt:lpstr>
      <vt:lpstr>'2022 изм апрель'!SIGN</vt:lpstr>
      <vt:lpstr>'2022 изм апрель'!Область_печати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rep:2.54.0.52</dc:description>
  <cp:lastModifiedBy>User</cp:lastModifiedBy>
  <cp:lastPrinted>2022-05-18T01:11:44Z</cp:lastPrinted>
  <dcterms:created xsi:type="dcterms:W3CDTF">2021-12-15T07:09:45Z</dcterms:created>
  <dcterms:modified xsi:type="dcterms:W3CDTF">2022-07-04T03:11:19Z</dcterms:modified>
</cp:coreProperties>
</file>