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Бюджет исзм в апреле" sheetId="4" r:id="rId1"/>
  </sheets>
  <definedNames>
    <definedName name="APPT" localSheetId="0">'Бюджет исзм в апреле'!#REF!</definedName>
    <definedName name="FIO" localSheetId="0">'Бюджет исзм в апреле'!#REF!</definedName>
    <definedName name="LAST_CELL" localSheetId="0">'Бюджет исзм в апреле'!#REF!</definedName>
    <definedName name="SIGN" localSheetId="0">'Бюджет исзм в апреле'!#REF!</definedName>
    <definedName name="_xlnm.Print_Area" localSheetId="0">'Бюджет исзм в апреле'!$A$1:$G$127</definedName>
  </definedNames>
  <calcPr calcId="114210"/>
</workbook>
</file>

<file path=xl/calcChain.xml><?xml version="1.0" encoding="utf-8"?>
<calcChain xmlns="http://schemas.openxmlformats.org/spreadsheetml/2006/main">
  <c r="G37" i="4"/>
  <c r="G38"/>
  <c r="G45"/>
  <c r="G44"/>
  <c r="G112"/>
  <c r="G40"/>
  <c r="G82"/>
  <c r="G81"/>
  <c r="G19"/>
  <c r="G122"/>
  <c r="G121"/>
  <c r="G120"/>
  <c r="G119"/>
  <c r="G117"/>
  <c r="G116"/>
  <c r="G115"/>
  <c r="G114"/>
  <c r="G113"/>
  <c r="G111"/>
  <c r="G110"/>
  <c r="G109"/>
  <c r="G108"/>
  <c r="G106"/>
  <c r="G97"/>
  <c r="G95"/>
  <c r="G93"/>
  <c r="G91"/>
  <c r="G89"/>
  <c r="G83"/>
  <c r="G79"/>
  <c r="G77"/>
  <c r="G76"/>
  <c r="G73"/>
  <c r="G71"/>
  <c r="G70"/>
  <c r="G69"/>
  <c r="G65"/>
  <c r="G64"/>
  <c r="G63"/>
  <c r="G61"/>
  <c r="G59"/>
  <c r="G57"/>
  <c r="G52"/>
  <c r="G50"/>
  <c r="G49"/>
  <c r="G48"/>
  <c r="G47"/>
  <c r="G42"/>
  <c r="G41"/>
  <c r="G39"/>
  <c r="G35"/>
  <c r="G34"/>
  <c r="G33"/>
  <c r="G31"/>
  <c r="G29"/>
  <c r="G24"/>
  <c r="G22"/>
  <c r="G13"/>
  <c r="G12"/>
  <c r="G11"/>
  <c r="G10"/>
  <c r="G28"/>
  <c r="G27"/>
  <c r="G26"/>
  <c r="G102"/>
  <c r="G101"/>
  <c r="G100"/>
  <c r="G99"/>
  <c r="G88"/>
  <c r="G87"/>
  <c r="G16"/>
  <c r="G15"/>
  <c r="G14"/>
  <c r="G56"/>
  <c r="G55"/>
  <c r="G54"/>
  <c r="G53"/>
  <c r="G21"/>
  <c r="G20"/>
  <c r="G75"/>
  <c r="G74"/>
  <c r="G68"/>
  <c r="G9"/>
  <c r="G86"/>
  <c r="G85"/>
  <c r="G8"/>
  <c r="G124"/>
</calcChain>
</file>

<file path=xl/sharedStrings.xml><?xml version="1.0" encoding="utf-8"?>
<sst xmlns="http://schemas.openxmlformats.org/spreadsheetml/2006/main" count="577" uniqueCount="148">
  <si>
    <t>КВСР</t>
  </si>
  <si>
    <t>КФСР</t>
  </si>
  <si>
    <t>КЦСР</t>
  </si>
  <si>
    <t>КВР</t>
  </si>
  <si>
    <t>Наименование КВР</t>
  </si>
  <si>
    <t>901</t>
  </si>
  <si>
    <t>Функционирование высшего должностного лица субъекта Российской Федерации и муниципального образования</t>
  </si>
  <si>
    <t>991П000000</t>
  </si>
  <si>
    <t>Финансовое обеспечение выполнения функций органов местного самоуправления</t>
  </si>
  <si>
    <t>9910020801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</si>
  <si>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</si>
  <si>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</si>
  <si>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</si>
  <si>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</si>
  <si>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</si>
  <si>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</si>
  <si>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</si>
  <si>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</si>
  <si>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9910020130</t>
  </si>
  <si>
    <t>Осуществление полномочий по внешнему муниципальному финансовому контролю в поселении</t>
  </si>
  <si>
    <t>500</t>
  </si>
  <si>
    <t>Межбюджетные трансферты</t>
  </si>
  <si>
    <t>9910029880</t>
  </si>
  <si>
    <t>Передача части полномочий по решению вопросов местного значения</t>
  </si>
  <si>
    <t>Резервные фонды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</si>
  <si>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</si>
  <si>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</si>
  <si>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</si>
  <si>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</si>
  <si>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Другие общегосударственные вопросы</t>
  </si>
  <si>
    <t>9910029630</t>
  </si>
  <si>
    <t>Обеспечение открытости и доступности к проектам и принятым нормативным правовым актам</t>
  </si>
  <si>
    <t>994П000000</t>
  </si>
  <si>
    <t>Обеспечение реализации отдельных государственных полномочий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</si>
  <si>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</si>
  <si>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</si>
  <si>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Мобилизационная и вневойсковая подготовка</t>
  </si>
  <si>
    <t>9940051180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</si>
  <si>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</si>
  <si>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</si>
  <si>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</si>
  <si>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</si>
  <si>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</si>
  <si>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0101Б21010</t>
  </si>
  <si>
    <t>Мероприятие "Опашка и расширение минерализованных полос"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</si>
  <si>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</si>
  <si>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</si>
  <si>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</si>
  <si>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</si>
  <si>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</si>
  <si>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</si>
  <si>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</si>
  <si>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</si>
  <si>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</si>
  <si>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Общеэкономические вопросы</t>
  </si>
  <si>
    <t>9940073110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</si>
  <si>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</si>
  <si>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</si>
  <si>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>1000Б00000</t>
  </si>
  <si>
    <t>Муниципальная программа комплекного развития транспортной инфраструктуры Бадарминского муниципального образования на 2018-2026 годы"</t>
  </si>
  <si>
    <t>1001Б00000</t>
  </si>
  <si>
    <t>1001Б11010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</si>
  <si>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</si>
  <si>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</si>
  <si>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</si>
  <si>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</si>
  <si>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Благоустройство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</si>
  <si>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</si>
  <si>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</si>
  <si>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</si>
  <si>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0501Б25010</t>
  </si>
  <si>
    <t>Мероприятие "Содержание мест захоронения"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</si>
  <si>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</si>
  <si>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</si>
  <si>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</si>
  <si>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</si>
  <si>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</si>
  <si>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</si>
  <si>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</si>
  <si>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</si>
  <si>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</si>
  <si>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</si>
  <si>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99908S2370</t>
  </si>
  <si>
    <t>Реализация мероприятий перечня проектов народных инициатив</t>
  </si>
  <si>
    <t>Пенсионное обеспечение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</si>
  <si>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</si>
  <si>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</si>
  <si>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</si>
  <si>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</si>
  <si>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300</t>
  </si>
  <si>
    <t>Социальное обеспечение и иные выплаты населению</t>
  </si>
  <si>
    <t>Другие вопросы в области физической культуры и спорта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</si>
  <si>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</si>
  <si>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</si>
  <si>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</si>
  <si>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0901Б29010</t>
  </si>
  <si>
    <t>Мероприятие "Массовые физкультурно-спортивные мероприятия"</t>
  </si>
  <si>
    <t>Обслуживание государственного внутреннего и муниципального долга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</si>
  <si>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</si>
  <si>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</si>
  <si>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</si>
  <si>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</si>
  <si>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700</t>
  </si>
  <si>
    <t>Обслуживание государственного (муниципального) долга</t>
  </si>
  <si>
    <t>Итого</t>
  </si>
  <si>
    <t>01</t>
  </si>
  <si>
    <t>02</t>
  </si>
  <si>
    <t>04</t>
  </si>
  <si>
    <t>06</t>
  </si>
  <si>
    <t>11</t>
  </si>
  <si>
    <t>13</t>
  </si>
  <si>
    <t>03</t>
  </si>
  <si>
    <t>10</t>
  </si>
  <si>
    <t>09</t>
  </si>
  <si>
    <t>05</t>
  </si>
  <si>
    <t>08</t>
  </si>
  <si>
    <t>АДМИНИСТРАЦИЯ БАДАРМИНСКОГО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</si>
  <si>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</si>
  <si>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</si>
  <si>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</si>
  <si>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"Защита населения и территории от чрезвычайных ситуаций природного и техногенного характера, пожарная безопасность"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</si>
  <si>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</si>
  <si>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</si>
  <si>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</si>
  <si>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</si>
  <si>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</si>
  <si>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</si>
  <si>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1001БS2951</t>
  </si>
  <si>
    <t>Осуществление дорожной деятельности в отношении автомобильных дорог местного значения</t>
  </si>
  <si>
    <t>0501БS2370</t>
  </si>
  <si>
    <t>Обеспечение проведения выборов и референдумов</t>
  </si>
  <si>
    <t>07</t>
  </si>
  <si>
    <t>Организация и проведение выборов высшего должностного лица  органа местного самоуправления</t>
  </si>
  <si>
    <t>Проведение выборов и референдумов</t>
  </si>
  <si>
    <t>Обеспечение проведения выборов</t>
  </si>
  <si>
    <t>Организация и проведение выборов в представительные органы местного самоуправления</t>
  </si>
  <si>
    <t>2022 год</t>
  </si>
  <si>
    <t xml:space="preserve">к решению Думы Бадарминского </t>
  </si>
  <si>
    <t>Ведомственная структура расходов бюджета Бадарминского муниципального образования на плановый период 2022 год (по главным распорядителям, разделам, подразделам, целевым статьям (муниципальным программам  и непрограммным направлениям деятельности) группам видов расходов классификации расходов бюджетов)</t>
  </si>
  <si>
    <t xml:space="preserve">                                                                                         муниципального образования четвертого</t>
  </si>
  <si>
    <t>995П024150</t>
  </si>
  <si>
    <t>Владение пользование и распоряжение муниципальным имуществом</t>
  </si>
  <si>
    <t>995П000000</t>
  </si>
  <si>
    <t>Реализация мероприятий, направленных на обеспечение качества и эффективности управления и распоряжения собственностью муниципального образования</t>
  </si>
  <si>
    <t>Приложение № 4</t>
  </si>
  <si>
    <t xml:space="preserve">                   созыва от 30.06.2022 № 37/1</t>
  </si>
  <si>
    <t xml:space="preserve">Председатель Думы, </t>
  </si>
  <si>
    <t>Глава Бадарминского муниципального образования                                                                                        В.П. Ступин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</si>
</sst>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/>
    <xf numFmtId="4" fontId="0" fillId="0" borderId="0" xfId="0" applyNumberFormat="1" applyFill="1"/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27"/>
  <sheetViews>
    <sheetView showGridLines="0" tabSelected="1" zoomScaleNormal="100" workbookViewId="0">
      <selection sqref="A1:H127"/>
    </sheetView>
  </sheetViews>
  <sheetFormatPr defaultRowHeight="12.75" outlineLevelRow="7"/>
  <cols>
    <col min="1" max="1" width="51.85546875" style="1" customWidth="1"/>
    <col min="2" max="2" width="5.7109375" style="28" bestFit="1" customWidth="1"/>
    <col min="3" max="3" width="4" style="28" customWidth="1"/>
    <col min="4" max="4" width="4.42578125" style="28" customWidth="1"/>
    <col min="5" max="5" width="11.28515625" style="28" bestFit="1" customWidth="1"/>
    <col min="6" max="6" width="5.28515625" style="28" customWidth="1"/>
    <col min="7" max="7" width="15.5703125" style="28" customWidth="1"/>
    <col min="8" max="8" width="9.140625" style="20"/>
  </cols>
  <sheetData>
    <row r="1" spans="1:8" ht="15.75">
      <c r="A1" s="13"/>
      <c r="B1" s="14"/>
      <c r="C1" s="42" t="s">
        <v>144</v>
      </c>
      <c r="D1" s="42"/>
      <c r="E1" s="42"/>
      <c r="F1" s="42"/>
      <c r="G1" s="42"/>
    </row>
    <row r="2" spans="1:8" ht="15.75">
      <c r="A2" s="13"/>
      <c r="B2" s="19"/>
      <c r="C2" s="42" t="s">
        <v>137</v>
      </c>
      <c r="D2" s="42"/>
      <c r="E2" s="42"/>
      <c r="F2" s="42"/>
      <c r="G2" s="42"/>
    </row>
    <row r="3" spans="1:8" ht="15.75">
      <c r="A3" s="43" t="s">
        <v>139</v>
      </c>
      <c r="B3" s="44"/>
      <c r="C3" s="44"/>
      <c r="D3" s="44"/>
      <c r="E3" s="44"/>
      <c r="F3" s="44"/>
      <c r="G3" s="44"/>
    </row>
    <row r="4" spans="1:8" ht="18.75" customHeight="1">
      <c r="A4" s="13"/>
      <c r="B4" s="45" t="s">
        <v>145</v>
      </c>
      <c r="C4" s="45"/>
      <c r="D4" s="45"/>
      <c r="E4" s="45"/>
      <c r="F4" s="45"/>
      <c r="G4" s="45"/>
      <c r="H4" s="46"/>
    </row>
    <row r="5" spans="1:8" ht="77.25" customHeight="1">
      <c r="A5" s="47" t="s">
        <v>138</v>
      </c>
      <c r="B5" s="47"/>
      <c r="C5" s="47"/>
      <c r="D5" s="47"/>
      <c r="E5" s="47"/>
      <c r="F5" s="47"/>
      <c r="G5" s="47"/>
    </row>
    <row r="7" spans="1:8" ht="25.5">
      <c r="A7" s="2" t="s">
        <v>4</v>
      </c>
      <c r="B7" s="10" t="s">
        <v>0</v>
      </c>
      <c r="C7" s="40" t="s">
        <v>1</v>
      </c>
      <c r="D7" s="41"/>
      <c r="E7" s="10" t="s">
        <v>2</v>
      </c>
      <c r="F7" s="10" t="s">
        <v>3</v>
      </c>
      <c r="G7" s="10" t="s">
        <v>136</v>
      </c>
    </row>
    <row r="8" spans="1:8" ht="25.5">
      <c r="A8" s="3" t="s">
        <v>116</v>
      </c>
      <c r="B8" s="10" t="s">
        <v>5</v>
      </c>
      <c r="C8" s="10"/>
      <c r="D8" s="10"/>
      <c r="E8" s="10"/>
      <c r="F8" s="10"/>
      <c r="G8" s="12">
        <f>G9+G47+G53+G68+G85+G99+G108+G113+G119</f>
        <v>58033.8</v>
      </c>
    </row>
    <row r="9" spans="1:8">
      <c r="A9" s="3" t="s">
        <v>117</v>
      </c>
      <c r="B9" s="10"/>
      <c r="C9" s="10" t="s">
        <v>105</v>
      </c>
      <c r="D9" s="10"/>
      <c r="E9" s="10"/>
      <c r="F9" s="10"/>
      <c r="G9" s="12">
        <f>G10+G14+G20+G33+G37+G26</f>
        <v>8570.4000000000015</v>
      </c>
    </row>
    <row r="10" spans="1:8" ht="25.5" outlineLevel="1">
      <c r="A10" s="4" t="s">
        <v>6</v>
      </c>
      <c r="B10" s="10" t="s">
        <v>5</v>
      </c>
      <c r="C10" s="10" t="s">
        <v>105</v>
      </c>
      <c r="D10" s="10" t="s">
        <v>106</v>
      </c>
      <c r="E10" s="10"/>
      <c r="F10" s="10"/>
      <c r="G10" s="12">
        <f>G11</f>
        <v>1360</v>
      </c>
    </row>
    <row r="11" spans="1:8" ht="25.5" outlineLevel="3">
      <c r="A11" s="5" t="s">
        <v>8</v>
      </c>
      <c r="B11" s="21" t="s">
        <v>5</v>
      </c>
      <c r="C11" s="21" t="s">
        <v>105</v>
      </c>
      <c r="D11" s="21" t="s">
        <v>106</v>
      </c>
      <c r="E11" s="21" t="s">
        <v>7</v>
      </c>
      <c r="F11" s="21"/>
      <c r="G11" s="22">
        <f>G12</f>
        <v>1360</v>
      </c>
    </row>
    <row r="12" spans="1:8" ht="25.5" outlineLevel="4">
      <c r="A12" s="5" t="s">
        <v>8</v>
      </c>
      <c r="B12" s="21" t="s">
        <v>5</v>
      </c>
      <c r="C12" s="21" t="s">
        <v>105</v>
      </c>
      <c r="D12" s="21" t="s">
        <v>106</v>
      </c>
      <c r="E12" s="21" t="s">
        <v>9</v>
      </c>
      <c r="F12" s="21"/>
      <c r="G12" s="22">
        <f>G13</f>
        <v>1360</v>
      </c>
    </row>
    <row r="13" spans="1:8" ht="51" outlineLevel="7">
      <c r="A13" s="5" t="s">
        <v>11</v>
      </c>
      <c r="B13" s="21" t="s">
        <v>5</v>
      </c>
      <c r="C13" s="21" t="s">
        <v>105</v>
      </c>
      <c r="D13" s="21" t="s">
        <v>106</v>
      </c>
      <c r="E13" s="21" t="s">
        <v>9</v>
      </c>
      <c r="F13" s="21" t="s">
        <v>10</v>
      </c>
      <c r="G13" s="22">
        <f>1560.3-200.3</f>
        <v>1360</v>
      </c>
    </row>
    <row r="14" spans="1:8" ht="38.25" outlineLevel="1">
      <c r="A14" s="4" t="s">
        <v>12</v>
      </c>
      <c r="B14" s="10" t="s">
        <v>5</v>
      </c>
      <c r="C14" s="10" t="s">
        <v>105</v>
      </c>
      <c r="D14" s="10" t="s">
        <v>107</v>
      </c>
      <c r="E14" s="10"/>
      <c r="F14" s="10"/>
      <c r="G14" s="12">
        <f>G15</f>
        <v>4501.1000000000004</v>
      </c>
    </row>
    <row r="15" spans="1:8" ht="25.5" outlineLevel="3">
      <c r="A15" s="5" t="s">
        <v>8</v>
      </c>
      <c r="B15" s="21" t="s">
        <v>5</v>
      </c>
      <c r="C15" s="21" t="s">
        <v>105</v>
      </c>
      <c r="D15" s="21" t="s">
        <v>107</v>
      </c>
      <c r="E15" s="21" t="s">
        <v>7</v>
      </c>
      <c r="F15" s="21"/>
      <c r="G15" s="22">
        <f>G16</f>
        <v>4501.1000000000004</v>
      </c>
    </row>
    <row r="16" spans="1:8" ht="25.5" outlineLevel="4">
      <c r="A16" s="5" t="s">
        <v>8</v>
      </c>
      <c r="B16" s="21" t="s">
        <v>5</v>
      </c>
      <c r="C16" s="21" t="s">
        <v>105</v>
      </c>
      <c r="D16" s="21" t="s">
        <v>107</v>
      </c>
      <c r="E16" s="21" t="s">
        <v>9</v>
      </c>
      <c r="F16" s="21"/>
      <c r="G16" s="22">
        <f>G17+G18+G19</f>
        <v>4501.1000000000004</v>
      </c>
    </row>
    <row r="17" spans="1:7" ht="51" outlineLevel="7">
      <c r="A17" s="5" t="s">
        <v>11</v>
      </c>
      <c r="B17" s="21" t="s">
        <v>5</v>
      </c>
      <c r="C17" s="21" t="s">
        <v>105</v>
      </c>
      <c r="D17" s="21" t="s">
        <v>107</v>
      </c>
      <c r="E17" s="21" t="s">
        <v>9</v>
      </c>
      <c r="F17" s="21" t="s">
        <v>10</v>
      </c>
      <c r="G17" s="22">
        <v>3618.3</v>
      </c>
    </row>
    <row r="18" spans="1:7" ht="25.5" outlineLevel="7">
      <c r="A18" s="5" t="s">
        <v>14</v>
      </c>
      <c r="B18" s="21" t="s">
        <v>5</v>
      </c>
      <c r="C18" s="21" t="s">
        <v>105</v>
      </c>
      <c r="D18" s="21" t="s">
        <v>107</v>
      </c>
      <c r="E18" s="21" t="s">
        <v>9</v>
      </c>
      <c r="F18" s="21" t="s">
        <v>13</v>
      </c>
      <c r="G18" s="22">
        <v>866.2</v>
      </c>
    </row>
    <row r="19" spans="1:7" outlineLevel="7">
      <c r="A19" s="5" t="s">
        <v>16</v>
      </c>
      <c r="B19" s="21" t="s">
        <v>5</v>
      </c>
      <c r="C19" s="21" t="s">
        <v>105</v>
      </c>
      <c r="D19" s="21" t="s">
        <v>107</v>
      </c>
      <c r="E19" s="21" t="s">
        <v>9</v>
      </c>
      <c r="F19" s="21" t="s">
        <v>15</v>
      </c>
      <c r="G19" s="22">
        <f>12.7+3.9</f>
        <v>16.599999999999998</v>
      </c>
    </row>
    <row r="20" spans="1:7" ht="38.25" outlineLevel="1">
      <c r="A20" s="4" t="s">
        <v>17</v>
      </c>
      <c r="B20" s="10" t="s">
        <v>5</v>
      </c>
      <c r="C20" s="10" t="s">
        <v>105</v>
      </c>
      <c r="D20" s="10" t="s">
        <v>108</v>
      </c>
      <c r="E20" s="10"/>
      <c r="F20" s="10"/>
      <c r="G20" s="12">
        <f>G21</f>
        <v>1777.6</v>
      </c>
    </row>
    <row r="21" spans="1:7" ht="25.5" outlineLevel="3">
      <c r="A21" s="5" t="s">
        <v>8</v>
      </c>
      <c r="B21" s="21" t="s">
        <v>5</v>
      </c>
      <c r="C21" s="21" t="s">
        <v>105</v>
      </c>
      <c r="D21" s="21" t="s">
        <v>108</v>
      </c>
      <c r="E21" s="21" t="s">
        <v>7</v>
      </c>
      <c r="F21" s="21"/>
      <c r="G21" s="22">
        <f>G22+G24</f>
        <v>1777.6</v>
      </c>
    </row>
    <row r="22" spans="1:7" ht="25.5" outlineLevel="4">
      <c r="A22" s="4" t="s">
        <v>19</v>
      </c>
      <c r="B22" s="10" t="s">
        <v>5</v>
      </c>
      <c r="C22" s="10" t="s">
        <v>105</v>
      </c>
      <c r="D22" s="10" t="s">
        <v>108</v>
      </c>
      <c r="E22" s="10" t="s">
        <v>18</v>
      </c>
      <c r="F22" s="10"/>
      <c r="G22" s="12">
        <f>G23</f>
        <v>123</v>
      </c>
    </row>
    <row r="23" spans="1:7" outlineLevel="7">
      <c r="A23" s="5" t="s">
        <v>21</v>
      </c>
      <c r="B23" s="21" t="s">
        <v>5</v>
      </c>
      <c r="C23" s="21" t="s">
        <v>105</v>
      </c>
      <c r="D23" s="21" t="s">
        <v>108</v>
      </c>
      <c r="E23" s="21" t="s">
        <v>18</v>
      </c>
      <c r="F23" s="21" t="s">
        <v>20</v>
      </c>
      <c r="G23" s="22">
        <v>123</v>
      </c>
    </row>
    <row r="24" spans="1:7" ht="25.5" outlineLevel="4">
      <c r="A24" s="4" t="s">
        <v>23</v>
      </c>
      <c r="B24" s="10" t="s">
        <v>5</v>
      </c>
      <c r="C24" s="10" t="s">
        <v>105</v>
      </c>
      <c r="D24" s="10" t="s">
        <v>108</v>
      </c>
      <c r="E24" s="10" t="s">
        <v>22</v>
      </c>
      <c r="F24" s="10"/>
      <c r="G24" s="12">
        <f>G25</f>
        <v>1654.6</v>
      </c>
    </row>
    <row r="25" spans="1:7" outlineLevel="7">
      <c r="A25" s="5" t="s">
        <v>21</v>
      </c>
      <c r="B25" s="21" t="s">
        <v>5</v>
      </c>
      <c r="C25" s="21" t="s">
        <v>105</v>
      </c>
      <c r="D25" s="21" t="s">
        <v>108</v>
      </c>
      <c r="E25" s="21" t="s">
        <v>22</v>
      </c>
      <c r="F25" s="21" t="s">
        <v>20</v>
      </c>
      <c r="G25" s="22">
        <v>1654.6</v>
      </c>
    </row>
    <row r="26" spans="1:7" outlineLevel="7">
      <c r="A26" s="8" t="s">
        <v>130</v>
      </c>
      <c r="B26" s="10" t="s">
        <v>5</v>
      </c>
      <c r="C26" s="10" t="s">
        <v>105</v>
      </c>
      <c r="D26" s="10" t="s">
        <v>131</v>
      </c>
      <c r="E26" s="10"/>
      <c r="F26" s="10"/>
      <c r="G26" s="12">
        <f>G27</f>
        <v>851.2</v>
      </c>
    </row>
    <row r="27" spans="1:7" outlineLevel="7">
      <c r="A27" s="7" t="s">
        <v>134</v>
      </c>
      <c r="B27" s="21" t="s">
        <v>5</v>
      </c>
      <c r="C27" s="21" t="s">
        <v>105</v>
      </c>
      <c r="D27" s="21" t="s">
        <v>131</v>
      </c>
      <c r="E27" s="23">
        <v>9960000000</v>
      </c>
      <c r="F27" s="21"/>
      <c r="G27" s="22">
        <f>G28</f>
        <v>851.2</v>
      </c>
    </row>
    <row r="28" spans="1:7" outlineLevel="7">
      <c r="A28" s="7" t="s">
        <v>133</v>
      </c>
      <c r="B28" s="21" t="s">
        <v>5</v>
      </c>
      <c r="C28" s="21" t="s">
        <v>105</v>
      </c>
      <c r="D28" s="21" t="s">
        <v>131</v>
      </c>
      <c r="E28" s="23">
        <v>9960035850</v>
      </c>
      <c r="F28" s="21"/>
      <c r="G28" s="22">
        <f>G29+G31</f>
        <v>851.2</v>
      </c>
    </row>
    <row r="29" spans="1:7" ht="25.5" outlineLevel="7">
      <c r="A29" s="9" t="s">
        <v>132</v>
      </c>
      <c r="B29" s="10" t="s">
        <v>5</v>
      </c>
      <c r="C29" s="10" t="s">
        <v>105</v>
      </c>
      <c r="D29" s="10" t="s">
        <v>131</v>
      </c>
      <c r="E29" s="11">
        <v>9960035851</v>
      </c>
      <c r="F29" s="10"/>
      <c r="G29" s="12">
        <f>G30</f>
        <v>284.3</v>
      </c>
    </row>
    <row r="30" spans="1:7" outlineLevel="7">
      <c r="A30" s="7" t="s">
        <v>16</v>
      </c>
      <c r="B30" s="21" t="s">
        <v>5</v>
      </c>
      <c r="C30" s="21" t="s">
        <v>105</v>
      </c>
      <c r="D30" s="21" t="s">
        <v>131</v>
      </c>
      <c r="E30" s="23">
        <v>9960035851</v>
      </c>
      <c r="F30" s="21" t="s">
        <v>15</v>
      </c>
      <c r="G30" s="22">
        <v>284.3</v>
      </c>
    </row>
    <row r="31" spans="1:7" ht="25.5" outlineLevel="7">
      <c r="A31" s="15" t="s">
        <v>135</v>
      </c>
      <c r="B31" s="10" t="s">
        <v>5</v>
      </c>
      <c r="C31" s="10" t="s">
        <v>105</v>
      </c>
      <c r="D31" s="10" t="s">
        <v>131</v>
      </c>
      <c r="E31" s="11">
        <v>9960035852</v>
      </c>
      <c r="F31" s="21"/>
      <c r="G31" s="22">
        <f>G32</f>
        <v>566.9</v>
      </c>
    </row>
    <row r="32" spans="1:7" outlineLevel="7">
      <c r="A32" s="7" t="s">
        <v>16</v>
      </c>
      <c r="B32" s="10" t="s">
        <v>5</v>
      </c>
      <c r="C32" s="10" t="s">
        <v>105</v>
      </c>
      <c r="D32" s="10" t="s">
        <v>131</v>
      </c>
      <c r="E32" s="23">
        <v>9960035852</v>
      </c>
      <c r="F32" s="23">
        <v>800</v>
      </c>
      <c r="G32" s="22">
        <v>566.9</v>
      </c>
    </row>
    <row r="33" spans="1:7" outlineLevel="1">
      <c r="A33" s="4" t="s">
        <v>24</v>
      </c>
      <c r="B33" s="10" t="s">
        <v>5</v>
      </c>
      <c r="C33" s="10" t="s">
        <v>105</v>
      </c>
      <c r="D33" s="10" t="s">
        <v>109</v>
      </c>
      <c r="E33" s="10"/>
      <c r="F33" s="10"/>
      <c r="G33" s="12">
        <f>G34</f>
        <v>15</v>
      </c>
    </row>
    <row r="34" spans="1:7" ht="25.5" outlineLevel="3">
      <c r="A34" s="5" t="s">
        <v>26</v>
      </c>
      <c r="B34" s="21" t="s">
        <v>5</v>
      </c>
      <c r="C34" s="21" t="s">
        <v>105</v>
      </c>
      <c r="D34" s="21" t="s">
        <v>109</v>
      </c>
      <c r="E34" s="21" t="s">
        <v>25</v>
      </c>
      <c r="F34" s="21"/>
      <c r="G34" s="22">
        <f>G35</f>
        <v>15</v>
      </c>
    </row>
    <row r="35" spans="1:7" outlineLevel="4">
      <c r="A35" s="5" t="s">
        <v>28</v>
      </c>
      <c r="B35" s="21" t="s">
        <v>5</v>
      </c>
      <c r="C35" s="21" t="s">
        <v>105</v>
      </c>
      <c r="D35" s="21" t="s">
        <v>109</v>
      </c>
      <c r="E35" s="21" t="s">
        <v>27</v>
      </c>
      <c r="F35" s="21"/>
      <c r="G35" s="22">
        <f>G36</f>
        <v>15</v>
      </c>
    </row>
    <row r="36" spans="1:7" outlineLevel="7">
      <c r="A36" s="5" t="s">
        <v>16</v>
      </c>
      <c r="B36" s="21" t="s">
        <v>5</v>
      </c>
      <c r="C36" s="21" t="s">
        <v>105</v>
      </c>
      <c r="D36" s="21" t="s">
        <v>109</v>
      </c>
      <c r="E36" s="21" t="s">
        <v>27</v>
      </c>
      <c r="F36" s="21" t="s">
        <v>15</v>
      </c>
      <c r="G36" s="22">
        <v>15</v>
      </c>
    </row>
    <row r="37" spans="1:7" outlineLevel="1">
      <c r="A37" s="4" t="s">
        <v>29</v>
      </c>
      <c r="B37" s="10" t="s">
        <v>5</v>
      </c>
      <c r="C37" s="10" t="s">
        <v>105</v>
      </c>
      <c r="D37" s="10" t="s">
        <v>110</v>
      </c>
      <c r="E37" s="10"/>
      <c r="F37" s="10"/>
      <c r="G37" s="12">
        <f>G38+G41+G44</f>
        <v>65.5</v>
      </c>
    </row>
    <row r="38" spans="1:7" ht="25.5" outlineLevel="3">
      <c r="A38" s="4" t="s">
        <v>8</v>
      </c>
      <c r="B38" s="10" t="s">
        <v>5</v>
      </c>
      <c r="C38" s="10" t="s">
        <v>105</v>
      </c>
      <c r="D38" s="10" t="s">
        <v>110</v>
      </c>
      <c r="E38" s="10" t="s">
        <v>7</v>
      </c>
      <c r="F38" s="10"/>
      <c r="G38" s="12">
        <f>G39</f>
        <v>14.8</v>
      </c>
    </row>
    <row r="39" spans="1:7" ht="25.5" outlineLevel="4">
      <c r="A39" s="5" t="s">
        <v>31</v>
      </c>
      <c r="B39" s="21" t="s">
        <v>5</v>
      </c>
      <c r="C39" s="21" t="s">
        <v>105</v>
      </c>
      <c r="D39" s="21" t="s">
        <v>110</v>
      </c>
      <c r="E39" s="21" t="s">
        <v>30</v>
      </c>
      <c r="F39" s="21"/>
      <c r="G39" s="22">
        <f>G40</f>
        <v>14.8</v>
      </c>
    </row>
    <row r="40" spans="1:7" ht="25.5" outlineLevel="7">
      <c r="A40" s="5" t="s">
        <v>14</v>
      </c>
      <c r="B40" s="21" t="s">
        <v>5</v>
      </c>
      <c r="C40" s="21" t="s">
        <v>105</v>
      </c>
      <c r="D40" s="21" t="s">
        <v>110</v>
      </c>
      <c r="E40" s="21" t="s">
        <v>30</v>
      </c>
      <c r="F40" s="21" t="s">
        <v>13</v>
      </c>
      <c r="G40" s="22">
        <f>1.3+13.5</f>
        <v>14.8</v>
      </c>
    </row>
    <row r="41" spans="1:7" ht="25.5" outlineLevel="3">
      <c r="A41" s="4" t="s">
        <v>33</v>
      </c>
      <c r="B41" s="10" t="s">
        <v>5</v>
      </c>
      <c r="C41" s="10" t="s">
        <v>105</v>
      </c>
      <c r="D41" s="10" t="s">
        <v>110</v>
      </c>
      <c r="E41" s="10" t="s">
        <v>32</v>
      </c>
      <c r="F41" s="10"/>
      <c r="G41" s="12">
        <f>G42</f>
        <v>0.7</v>
      </c>
    </row>
    <row r="42" spans="1:7" ht="76.5" outlineLevel="4">
      <c r="A42" s="30" t="s">
        <v>35</v>
      </c>
      <c r="B42" s="21" t="s">
        <v>5</v>
      </c>
      <c r="C42" s="21" t="s">
        <v>105</v>
      </c>
      <c r="D42" s="21" t="s">
        <v>110</v>
      </c>
      <c r="E42" s="21" t="s">
        <v>34</v>
      </c>
      <c r="F42" s="21"/>
      <c r="G42" s="22">
        <f>G43</f>
        <v>0.7</v>
      </c>
    </row>
    <row r="43" spans="1:7" ht="25.5" outlineLevel="7">
      <c r="A43" s="5" t="s">
        <v>14</v>
      </c>
      <c r="B43" s="21" t="s">
        <v>5</v>
      </c>
      <c r="C43" s="21" t="s">
        <v>105</v>
      </c>
      <c r="D43" s="21" t="s">
        <v>110</v>
      </c>
      <c r="E43" s="21" t="s">
        <v>34</v>
      </c>
      <c r="F43" s="21" t="s">
        <v>13</v>
      </c>
      <c r="G43" s="22">
        <v>0.7</v>
      </c>
    </row>
    <row r="44" spans="1:7" ht="25.5" outlineLevel="7">
      <c r="A44" s="33" t="s">
        <v>141</v>
      </c>
      <c r="B44" s="34"/>
      <c r="C44" s="34" t="s">
        <v>105</v>
      </c>
      <c r="D44" s="34" t="s">
        <v>110</v>
      </c>
      <c r="E44" s="35" t="s">
        <v>142</v>
      </c>
      <c r="F44" s="34"/>
      <c r="G44" s="36">
        <f>G45</f>
        <v>50</v>
      </c>
    </row>
    <row r="45" spans="1:7" ht="38.25" outlineLevel="7">
      <c r="A45" s="37" t="s">
        <v>143</v>
      </c>
      <c r="B45" s="34"/>
      <c r="C45" s="34" t="s">
        <v>105</v>
      </c>
      <c r="D45" s="34" t="s">
        <v>110</v>
      </c>
      <c r="E45" s="38" t="s">
        <v>140</v>
      </c>
      <c r="F45" s="34"/>
      <c r="G45" s="39">
        <f>G46</f>
        <v>50</v>
      </c>
    </row>
    <row r="46" spans="1:7" ht="25.5" outlineLevel="7">
      <c r="A46" s="18" t="s">
        <v>14</v>
      </c>
      <c r="B46" s="34"/>
      <c r="C46" s="34" t="s">
        <v>105</v>
      </c>
      <c r="D46" s="34" t="s">
        <v>110</v>
      </c>
      <c r="E46" s="38" t="s">
        <v>140</v>
      </c>
      <c r="F46" s="34" t="s">
        <v>13</v>
      </c>
      <c r="G46" s="39">
        <v>50</v>
      </c>
    </row>
    <row r="47" spans="1:7" outlineLevel="7">
      <c r="A47" s="3" t="s">
        <v>118</v>
      </c>
      <c r="B47" s="21"/>
      <c r="C47" s="10" t="s">
        <v>106</v>
      </c>
      <c r="D47" s="21"/>
      <c r="E47" s="21"/>
      <c r="F47" s="21"/>
      <c r="G47" s="12">
        <f>G48</f>
        <v>169.5</v>
      </c>
    </row>
    <row r="48" spans="1:7" outlineLevel="1">
      <c r="A48" s="5" t="s">
        <v>36</v>
      </c>
      <c r="B48" s="21" t="s">
        <v>5</v>
      </c>
      <c r="C48" s="21" t="s">
        <v>106</v>
      </c>
      <c r="D48" s="21" t="s">
        <v>111</v>
      </c>
      <c r="E48" s="21"/>
      <c r="F48" s="21"/>
      <c r="G48" s="22">
        <f>G49</f>
        <v>169.5</v>
      </c>
    </row>
    <row r="49" spans="1:7" ht="25.5" outlineLevel="3">
      <c r="A49" s="5" t="s">
        <v>33</v>
      </c>
      <c r="B49" s="21" t="s">
        <v>5</v>
      </c>
      <c r="C49" s="21" t="s">
        <v>106</v>
      </c>
      <c r="D49" s="21" t="s">
        <v>111</v>
      </c>
      <c r="E49" s="21" t="s">
        <v>32</v>
      </c>
      <c r="F49" s="21"/>
      <c r="G49" s="22">
        <f>G50</f>
        <v>169.5</v>
      </c>
    </row>
    <row r="50" spans="1:7" ht="25.5" outlineLevel="4">
      <c r="A50" s="5" t="s">
        <v>38</v>
      </c>
      <c r="B50" s="21" t="s">
        <v>5</v>
      </c>
      <c r="C50" s="21" t="s">
        <v>106</v>
      </c>
      <c r="D50" s="21" t="s">
        <v>111</v>
      </c>
      <c r="E50" s="21" t="s">
        <v>37</v>
      </c>
      <c r="F50" s="21"/>
      <c r="G50" s="22">
        <f>G51+G52</f>
        <v>169.5</v>
      </c>
    </row>
    <row r="51" spans="1:7" ht="51" outlineLevel="7">
      <c r="A51" s="5" t="s">
        <v>11</v>
      </c>
      <c r="B51" s="21" t="s">
        <v>5</v>
      </c>
      <c r="C51" s="21" t="s">
        <v>106</v>
      </c>
      <c r="D51" s="21" t="s">
        <v>111</v>
      </c>
      <c r="E51" s="21" t="s">
        <v>37</v>
      </c>
      <c r="F51" s="21" t="s">
        <v>10</v>
      </c>
      <c r="G51" s="22">
        <v>148.19999999999999</v>
      </c>
    </row>
    <row r="52" spans="1:7" ht="25.5" outlineLevel="7">
      <c r="A52" s="5" t="s">
        <v>14</v>
      </c>
      <c r="B52" s="21" t="s">
        <v>5</v>
      </c>
      <c r="C52" s="21" t="s">
        <v>106</v>
      </c>
      <c r="D52" s="21" t="s">
        <v>111</v>
      </c>
      <c r="E52" s="21" t="s">
        <v>37</v>
      </c>
      <c r="F52" s="21" t="s">
        <v>13</v>
      </c>
      <c r="G52" s="22">
        <f>21.9-0.6</f>
        <v>21.299999999999997</v>
      </c>
    </row>
    <row r="53" spans="1:7" ht="25.5" outlineLevel="7">
      <c r="A53" s="3" t="s">
        <v>119</v>
      </c>
      <c r="B53" s="21"/>
      <c r="C53" s="10" t="s">
        <v>111</v>
      </c>
      <c r="D53" s="21"/>
      <c r="E53" s="21"/>
      <c r="F53" s="21"/>
      <c r="G53" s="12">
        <f>G54</f>
        <v>1673.7</v>
      </c>
    </row>
    <row r="54" spans="1:7" ht="38.25" outlineLevel="1">
      <c r="A54" s="32" t="s">
        <v>120</v>
      </c>
      <c r="B54" s="21" t="s">
        <v>5</v>
      </c>
      <c r="C54" s="21" t="s">
        <v>111</v>
      </c>
      <c r="D54" s="21" t="s">
        <v>112</v>
      </c>
      <c r="E54" s="21"/>
      <c r="F54" s="21"/>
      <c r="G54" s="22">
        <f>G63+G55</f>
        <v>1673.7</v>
      </c>
    </row>
    <row r="55" spans="1:7" ht="51" outlineLevel="2">
      <c r="A55" s="4" t="s">
        <v>41</v>
      </c>
      <c r="B55" s="10" t="s">
        <v>5</v>
      </c>
      <c r="C55" s="10" t="s">
        <v>111</v>
      </c>
      <c r="D55" s="10" t="s">
        <v>112</v>
      </c>
      <c r="E55" s="10" t="s">
        <v>40</v>
      </c>
      <c r="F55" s="10"/>
      <c r="G55" s="12">
        <f>G56</f>
        <v>136.5</v>
      </c>
    </row>
    <row r="56" spans="1:7" outlineLevel="3">
      <c r="A56" s="5" t="s">
        <v>39</v>
      </c>
      <c r="B56" s="21" t="s">
        <v>5</v>
      </c>
      <c r="C56" s="21" t="s">
        <v>111</v>
      </c>
      <c r="D56" s="21" t="s">
        <v>112</v>
      </c>
      <c r="E56" s="21" t="s">
        <v>42</v>
      </c>
      <c r="F56" s="21"/>
      <c r="G56" s="22">
        <f>G57+G59+G61</f>
        <v>136.5</v>
      </c>
    </row>
    <row r="57" spans="1:7" ht="25.5" outlineLevel="4">
      <c r="A57" s="4" t="s">
        <v>44</v>
      </c>
      <c r="B57" s="10" t="s">
        <v>5</v>
      </c>
      <c r="C57" s="10" t="s">
        <v>111</v>
      </c>
      <c r="D57" s="10" t="s">
        <v>112</v>
      </c>
      <c r="E57" s="10" t="s">
        <v>43</v>
      </c>
      <c r="F57" s="10"/>
      <c r="G57" s="12">
        <f>G58</f>
        <v>35.5</v>
      </c>
    </row>
    <row r="58" spans="1:7" ht="25.5" outlineLevel="7">
      <c r="A58" s="5" t="s">
        <v>14</v>
      </c>
      <c r="B58" s="21" t="s">
        <v>5</v>
      </c>
      <c r="C58" s="21" t="s">
        <v>111</v>
      </c>
      <c r="D58" s="21" t="s">
        <v>112</v>
      </c>
      <c r="E58" s="21" t="s">
        <v>43</v>
      </c>
      <c r="F58" s="21" t="s">
        <v>13</v>
      </c>
      <c r="G58" s="22">
        <v>35.5</v>
      </c>
    </row>
    <row r="59" spans="1:7" ht="25.5" outlineLevel="4">
      <c r="A59" s="4" t="s">
        <v>46</v>
      </c>
      <c r="B59" s="10" t="s">
        <v>5</v>
      </c>
      <c r="C59" s="10" t="s">
        <v>111</v>
      </c>
      <c r="D59" s="10" t="s">
        <v>112</v>
      </c>
      <c r="E59" s="10" t="s">
        <v>45</v>
      </c>
      <c r="F59" s="10"/>
      <c r="G59" s="12">
        <f>G60</f>
        <v>1</v>
      </c>
    </row>
    <row r="60" spans="1:7" ht="25.5" outlineLevel="7">
      <c r="A60" s="5" t="s">
        <v>14</v>
      </c>
      <c r="B60" s="21" t="s">
        <v>5</v>
      </c>
      <c r="C60" s="21" t="s">
        <v>111</v>
      </c>
      <c r="D60" s="21" t="s">
        <v>112</v>
      </c>
      <c r="E60" s="21" t="s">
        <v>45</v>
      </c>
      <c r="F60" s="21" t="s">
        <v>13</v>
      </c>
      <c r="G60" s="22">
        <v>1</v>
      </c>
    </row>
    <row r="61" spans="1:7" ht="25.5" outlineLevel="4">
      <c r="A61" s="4" t="s">
        <v>48</v>
      </c>
      <c r="B61" s="10" t="s">
        <v>5</v>
      </c>
      <c r="C61" s="10" t="s">
        <v>111</v>
      </c>
      <c r="D61" s="10" t="s">
        <v>112</v>
      </c>
      <c r="E61" s="10" t="s">
        <v>47</v>
      </c>
      <c r="F61" s="10"/>
      <c r="G61" s="12">
        <f>G62</f>
        <v>100</v>
      </c>
    </row>
    <row r="62" spans="1:7" ht="25.5" outlineLevel="7">
      <c r="A62" s="5" t="s">
        <v>14</v>
      </c>
      <c r="B62" s="21" t="s">
        <v>5</v>
      </c>
      <c r="C62" s="21" t="s">
        <v>111</v>
      </c>
      <c r="D62" s="21" t="s">
        <v>112</v>
      </c>
      <c r="E62" s="21" t="s">
        <v>47</v>
      </c>
      <c r="F62" s="21" t="s">
        <v>13</v>
      </c>
      <c r="G62" s="22">
        <v>100</v>
      </c>
    </row>
    <row r="63" spans="1:7" ht="25.5" outlineLevel="3">
      <c r="A63" s="4" t="s">
        <v>50</v>
      </c>
      <c r="B63" s="10" t="s">
        <v>5</v>
      </c>
      <c r="C63" s="10" t="s">
        <v>111</v>
      </c>
      <c r="D63" s="10" t="s">
        <v>112</v>
      </c>
      <c r="E63" s="10" t="s">
        <v>49</v>
      </c>
      <c r="F63" s="10"/>
      <c r="G63" s="12">
        <f>G64</f>
        <v>1537.2</v>
      </c>
    </row>
    <row r="64" spans="1:7" outlineLevel="4">
      <c r="A64" s="5" t="s">
        <v>39</v>
      </c>
      <c r="B64" s="21" t="s">
        <v>5</v>
      </c>
      <c r="C64" s="21" t="s">
        <v>111</v>
      </c>
      <c r="D64" s="21" t="s">
        <v>112</v>
      </c>
      <c r="E64" s="21" t="s">
        <v>51</v>
      </c>
      <c r="F64" s="21"/>
      <c r="G64" s="22">
        <f>G65</f>
        <v>1537.2</v>
      </c>
    </row>
    <row r="65" spans="1:7" ht="25.5" outlineLevel="5">
      <c r="A65" s="5" t="s">
        <v>53</v>
      </c>
      <c r="B65" s="21" t="s">
        <v>5</v>
      </c>
      <c r="C65" s="21" t="s">
        <v>111</v>
      </c>
      <c r="D65" s="21" t="s">
        <v>112</v>
      </c>
      <c r="E65" s="21" t="s">
        <v>52</v>
      </c>
      <c r="F65" s="21"/>
      <c r="G65" s="22">
        <f>G66+G67</f>
        <v>1537.2</v>
      </c>
    </row>
    <row r="66" spans="1:7" ht="51" outlineLevel="7">
      <c r="A66" s="5" t="s">
        <v>11</v>
      </c>
      <c r="B66" s="21" t="s">
        <v>5</v>
      </c>
      <c r="C66" s="21" t="s">
        <v>111</v>
      </c>
      <c r="D66" s="21" t="s">
        <v>112</v>
      </c>
      <c r="E66" s="21" t="s">
        <v>52</v>
      </c>
      <c r="F66" s="21" t="s">
        <v>10</v>
      </c>
      <c r="G66" s="22">
        <v>1376.5</v>
      </c>
    </row>
    <row r="67" spans="1:7" ht="25.5" outlineLevel="7">
      <c r="A67" s="5" t="s">
        <v>14</v>
      </c>
      <c r="B67" s="21" t="s">
        <v>5</v>
      </c>
      <c r="C67" s="21" t="s">
        <v>111</v>
      </c>
      <c r="D67" s="21" t="s">
        <v>112</v>
      </c>
      <c r="E67" s="21" t="s">
        <v>52</v>
      </c>
      <c r="F67" s="21" t="s">
        <v>13</v>
      </c>
      <c r="G67" s="22">
        <v>160.69999999999999</v>
      </c>
    </row>
    <row r="68" spans="1:7" outlineLevel="7">
      <c r="A68" s="3" t="s">
        <v>121</v>
      </c>
      <c r="B68" s="21"/>
      <c r="C68" s="10" t="s">
        <v>107</v>
      </c>
      <c r="D68" s="21"/>
      <c r="E68" s="21"/>
      <c r="F68" s="21"/>
      <c r="G68" s="12">
        <f>G69+G74</f>
        <v>43103.9</v>
      </c>
    </row>
    <row r="69" spans="1:7" outlineLevel="1">
      <c r="A69" s="4" t="s">
        <v>54</v>
      </c>
      <c r="B69" s="10" t="s">
        <v>5</v>
      </c>
      <c r="C69" s="10" t="s">
        <v>107</v>
      </c>
      <c r="D69" s="10" t="s">
        <v>105</v>
      </c>
      <c r="E69" s="10"/>
      <c r="F69" s="10"/>
      <c r="G69" s="12">
        <f>G70</f>
        <v>62.199999999999996</v>
      </c>
    </row>
    <row r="70" spans="1:7" ht="25.5" outlineLevel="3">
      <c r="A70" s="5" t="s">
        <v>33</v>
      </c>
      <c r="B70" s="21" t="s">
        <v>5</v>
      </c>
      <c r="C70" s="21" t="s">
        <v>107</v>
      </c>
      <c r="D70" s="21" t="s">
        <v>105</v>
      </c>
      <c r="E70" s="21" t="s">
        <v>32</v>
      </c>
      <c r="F70" s="21"/>
      <c r="G70" s="22">
        <f>G71</f>
        <v>62.199999999999996</v>
      </c>
    </row>
    <row r="71" spans="1:7" ht="25.5" outlineLevel="4">
      <c r="A71" s="5" t="s">
        <v>56</v>
      </c>
      <c r="B71" s="21" t="s">
        <v>5</v>
      </c>
      <c r="C71" s="21" t="s">
        <v>107</v>
      </c>
      <c r="D71" s="21" t="s">
        <v>105</v>
      </c>
      <c r="E71" s="21" t="s">
        <v>55</v>
      </c>
      <c r="F71" s="21"/>
      <c r="G71" s="22">
        <f>G72+G73</f>
        <v>62.199999999999996</v>
      </c>
    </row>
    <row r="72" spans="1:7" ht="51" outlineLevel="7">
      <c r="A72" s="5" t="s">
        <v>11</v>
      </c>
      <c r="B72" s="21" t="s">
        <v>5</v>
      </c>
      <c r="C72" s="21" t="s">
        <v>107</v>
      </c>
      <c r="D72" s="21" t="s">
        <v>105</v>
      </c>
      <c r="E72" s="21" t="s">
        <v>55</v>
      </c>
      <c r="F72" s="21" t="s">
        <v>10</v>
      </c>
      <c r="G72" s="22">
        <v>59.8</v>
      </c>
    </row>
    <row r="73" spans="1:7" ht="25.5" outlineLevel="7">
      <c r="A73" s="5" t="s">
        <v>14</v>
      </c>
      <c r="B73" s="21" t="s">
        <v>5</v>
      </c>
      <c r="C73" s="21" t="s">
        <v>107</v>
      </c>
      <c r="D73" s="21" t="s">
        <v>105</v>
      </c>
      <c r="E73" s="21" t="s">
        <v>55</v>
      </c>
      <c r="F73" s="21" t="s">
        <v>13</v>
      </c>
      <c r="G73" s="22">
        <f>3.1-0.7</f>
        <v>2.4000000000000004</v>
      </c>
    </row>
    <row r="74" spans="1:7" outlineLevel="1">
      <c r="A74" s="16" t="s">
        <v>57</v>
      </c>
      <c r="B74" s="10" t="s">
        <v>5</v>
      </c>
      <c r="C74" s="10" t="s">
        <v>107</v>
      </c>
      <c r="D74" s="10" t="s">
        <v>113</v>
      </c>
      <c r="E74" s="10"/>
      <c r="F74" s="10"/>
      <c r="G74" s="12">
        <f>G75</f>
        <v>43041.700000000004</v>
      </c>
    </row>
    <row r="75" spans="1:7" ht="38.25" outlineLevel="2">
      <c r="A75" s="18" t="s">
        <v>59</v>
      </c>
      <c r="B75" s="21" t="s">
        <v>5</v>
      </c>
      <c r="C75" s="21" t="s">
        <v>107</v>
      </c>
      <c r="D75" s="21" t="s">
        <v>113</v>
      </c>
      <c r="E75" s="21" t="s">
        <v>58</v>
      </c>
      <c r="F75" s="21"/>
      <c r="G75" s="22">
        <f>G76+G79+G81+G83</f>
        <v>43041.700000000004</v>
      </c>
    </row>
    <row r="76" spans="1:7" outlineLevel="3">
      <c r="A76" s="16" t="s">
        <v>57</v>
      </c>
      <c r="B76" s="10" t="s">
        <v>5</v>
      </c>
      <c r="C76" s="10" t="s">
        <v>107</v>
      </c>
      <c r="D76" s="10" t="s">
        <v>113</v>
      </c>
      <c r="E76" s="10" t="s">
        <v>60</v>
      </c>
      <c r="F76" s="10"/>
      <c r="G76" s="12">
        <f>G77</f>
        <v>37632.9</v>
      </c>
    </row>
    <row r="77" spans="1:7" ht="25.5" outlineLevel="4">
      <c r="A77" s="31" t="s">
        <v>128</v>
      </c>
      <c r="B77" s="21" t="s">
        <v>5</v>
      </c>
      <c r="C77" s="21" t="s">
        <v>107</v>
      </c>
      <c r="D77" s="21" t="s">
        <v>113</v>
      </c>
      <c r="E77" s="21" t="s">
        <v>127</v>
      </c>
      <c r="F77" s="21"/>
      <c r="G77" s="22">
        <f>G78</f>
        <v>37632.9</v>
      </c>
    </row>
    <row r="78" spans="1:7" ht="25.5" outlineLevel="7">
      <c r="A78" s="18" t="s">
        <v>14</v>
      </c>
      <c r="B78" s="21" t="s">
        <v>5</v>
      </c>
      <c r="C78" s="21" t="s">
        <v>107</v>
      </c>
      <c r="D78" s="21" t="s">
        <v>113</v>
      </c>
      <c r="E78" s="24" t="s">
        <v>127</v>
      </c>
      <c r="F78" s="21" t="s">
        <v>13</v>
      </c>
      <c r="G78" s="22">
        <v>37632.9</v>
      </c>
    </row>
    <row r="79" spans="1:7" outlineLevel="7">
      <c r="A79" s="16" t="s">
        <v>63</v>
      </c>
      <c r="B79" s="10" t="s">
        <v>5</v>
      </c>
      <c r="C79" s="10" t="s">
        <v>107</v>
      </c>
      <c r="D79" s="10" t="s">
        <v>113</v>
      </c>
      <c r="E79" s="10" t="s">
        <v>61</v>
      </c>
      <c r="F79" s="10"/>
      <c r="G79" s="12">
        <f>G80</f>
        <v>5013.3</v>
      </c>
    </row>
    <row r="80" spans="1:7" ht="25.5" outlineLevel="7">
      <c r="A80" s="18" t="s">
        <v>14</v>
      </c>
      <c r="B80" s="21" t="s">
        <v>5</v>
      </c>
      <c r="C80" s="21" t="s">
        <v>107</v>
      </c>
      <c r="D80" s="21" t="s">
        <v>113</v>
      </c>
      <c r="E80" s="21" t="s">
        <v>61</v>
      </c>
      <c r="F80" s="21" t="s">
        <v>13</v>
      </c>
      <c r="G80" s="22">
        <v>5013.3</v>
      </c>
    </row>
    <row r="81" spans="1:7" outlineLevel="4">
      <c r="A81" s="16" t="s">
        <v>63</v>
      </c>
      <c r="B81" s="10" t="s">
        <v>5</v>
      </c>
      <c r="C81" s="10" t="s">
        <v>107</v>
      </c>
      <c r="D81" s="10" t="s">
        <v>113</v>
      </c>
      <c r="E81" s="10" t="s">
        <v>62</v>
      </c>
      <c r="F81" s="10"/>
      <c r="G81" s="12">
        <f>G82</f>
        <v>3.7</v>
      </c>
    </row>
    <row r="82" spans="1:7" ht="25.5" outlineLevel="7">
      <c r="A82" s="18" t="s">
        <v>14</v>
      </c>
      <c r="B82" s="21" t="s">
        <v>5</v>
      </c>
      <c r="C82" s="21" t="s">
        <v>107</v>
      </c>
      <c r="D82" s="21" t="s">
        <v>113</v>
      </c>
      <c r="E82" s="21" t="s">
        <v>62</v>
      </c>
      <c r="F82" s="21" t="s">
        <v>13</v>
      </c>
      <c r="G82" s="22">
        <f>10-6.3</f>
        <v>3.7</v>
      </c>
    </row>
    <row r="83" spans="1:7" outlineLevel="4">
      <c r="A83" s="16" t="s">
        <v>65</v>
      </c>
      <c r="B83" s="10" t="s">
        <v>5</v>
      </c>
      <c r="C83" s="10" t="s">
        <v>107</v>
      </c>
      <c r="D83" s="10" t="s">
        <v>113</v>
      </c>
      <c r="E83" s="10" t="s">
        <v>64</v>
      </c>
      <c r="F83" s="10"/>
      <c r="G83" s="12">
        <f>G84</f>
        <v>391.8</v>
      </c>
    </row>
    <row r="84" spans="1:7" ht="25.5" outlineLevel="7">
      <c r="A84" s="18" t="s">
        <v>14</v>
      </c>
      <c r="B84" s="21" t="s">
        <v>5</v>
      </c>
      <c r="C84" s="21" t="s">
        <v>107</v>
      </c>
      <c r="D84" s="21" t="s">
        <v>113</v>
      </c>
      <c r="E84" s="21" t="s">
        <v>64</v>
      </c>
      <c r="F84" s="21" t="s">
        <v>13</v>
      </c>
      <c r="G84" s="22">
        <v>391.8</v>
      </c>
    </row>
    <row r="85" spans="1:7" outlineLevel="7">
      <c r="A85" s="17" t="s">
        <v>122</v>
      </c>
      <c r="B85" s="21"/>
      <c r="C85" s="10" t="s">
        <v>114</v>
      </c>
      <c r="D85" s="21"/>
      <c r="E85" s="21"/>
      <c r="F85" s="21"/>
      <c r="G85" s="12">
        <f>G86</f>
        <v>93</v>
      </c>
    </row>
    <row r="86" spans="1:7" outlineLevel="1">
      <c r="A86" s="18" t="s">
        <v>66</v>
      </c>
      <c r="B86" s="21" t="s">
        <v>5</v>
      </c>
      <c r="C86" s="21" t="s">
        <v>114</v>
      </c>
      <c r="D86" s="21" t="s">
        <v>111</v>
      </c>
      <c r="E86" s="21"/>
      <c r="F86" s="21"/>
      <c r="G86" s="22">
        <f>G88</f>
        <v>93</v>
      </c>
    </row>
    <row r="87" spans="1:7" ht="38.25" outlineLevel="2">
      <c r="A87" s="18" t="s">
        <v>68</v>
      </c>
      <c r="B87" s="21" t="s">
        <v>5</v>
      </c>
      <c r="C87" s="21" t="s">
        <v>114</v>
      </c>
      <c r="D87" s="21" t="s">
        <v>111</v>
      </c>
      <c r="E87" s="21" t="s">
        <v>67</v>
      </c>
      <c r="F87" s="21"/>
      <c r="G87" s="22">
        <f>G88</f>
        <v>93</v>
      </c>
    </row>
    <row r="88" spans="1:7" outlineLevel="3">
      <c r="A88" s="5" t="s">
        <v>66</v>
      </c>
      <c r="B88" s="21" t="s">
        <v>5</v>
      </c>
      <c r="C88" s="21" t="s">
        <v>114</v>
      </c>
      <c r="D88" s="21" t="s">
        <v>111</v>
      </c>
      <c r="E88" s="21" t="s">
        <v>69</v>
      </c>
      <c r="F88" s="21"/>
      <c r="G88" s="22">
        <f>G89+G91+G93+G95+G97</f>
        <v>93</v>
      </c>
    </row>
    <row r="89" spans="1:7" outlineLevel="4">
      <c r="A89" s="4" t="s">
        <v>71</v>
      </c>
      <c r="B89" s="10" t="s">
        <v>5</v>
      </c>
      <c r="C89" s="10" t="s">
        <v>114</v>
      </c>
      <c r="D89" s="10" t="s">
        <v>111</v>
      </c>
      <c r="E89" s="10" t="s">
        <v>70</v>
      </c>
      <c r="F89" s="10"/>
      <c r="G89" s="12">
        <f>G90</f>
        <v>60</v>
      </c>
    </row>
    <row r="90" spans="1:7" ht="25.5" outlineLevel="7">
      <c r="A90" s="5" t="s">
        <v>14</v>
      </c>
      <c r="B90" s="21" t="s">
        <v>5</v>
      </c>
      <c r="C90" s="21" t="s">
        <v>114</v>
      </c>
      <c r="D90" s="21" t="s">
        <v>111</v>
      </c>
      <c r="E90" s="21" t="s">
        <v>70</v>
      </c>
      <c r="F90" s="21" t="s">
        <v>13</v>
      </c>
      <c r="G90" s="22">
        <v>60</v>
      </c>
    </row>
    <row r="91" spans="1:7" ht="25.5" outlineLevel="4">
      <c r="A91" s="4" t="s">
        <v>73</v>
      </c>
      <c r="B91" s="10" t="s">
        <v>5</v>
      </c>
      <c r="C91" s="10" t="s">
        <v>114</v>
      </c>
      <c r="D91" s="10" t="s">
        <v>111</v>
      </c>
      <c r="E91" s="10" t="s">
        <v>72</v>
      </c>
      <c r="F91" s="10"/>
      <c r="G91" s="12">
        <f>G92</f>
        <v>5</v>
      </c>
    </row>
    <row r="92" spans="1:7" ht="25.5" outlineLevel="7">
      <c r="A92" s="5" t="s">
        <v>14</v>
      </c>
      <c r="B92" s="21" t="s">
        <v>5</v>
      </c>
      <c r="C92" s="21" t="s">
        <v>114</v>
      </c>
      <c r="D92" s="21" t="s">
        <v>111</v>
      </c>
      <c r="E92" s="21" t="s">
        <v>72</v>
      </c>
      <c r="F92" s="21" t="s">
        <v>13</v>
      </c>
      <c r="G92" s="22">
        <v>5</v>
      </c>
    </row>
    <row r="93" spans="1:7" ht="25.5" outlineLevel="4">
      <c r="A93" s="4" t="s">
        <v>75</v>
      </c>
      <c r="B93" s="10" t="s">
        <v>5</v>
      </c>
      <c r="C93" s="10" t="s">
        <v>114</v>
      </c>
      <c r="D93" s="10" t="s">
        <v>111</v>
      </c>
      <c r="E93" s="10" t="s">
        <v>74</v>
      </c>
      <c r="F93" s="10"/>
      <c r="G93" s="12">
        <f>G94</f>
        <v>3</v>
      </c>
    </row>
    <row r="94" spans="1:7" ht="25.5" outlineLevel="7">
      <c r="A94" s="5" t="s">
        <v>14</v>
      </c>
      <c r="B94" s="21" t="s">
        <v>5</v>
      </c>
      <c r="C94" s="21" t="s">
        <v>114</v>
      </c>
      <c r="D94" s="21" t="s">
        <v>111</v>
      </c>
      <c r="E94" s="21" t="s">
        <v>74</v>
      </c>
      <c r="F94" s="21" t="s">
        <v>13</v>
      </c>
      <c r="G94" s="22">
        <v>3</v>
      </c>
    </row>
    <row r="95" spans="1:7" outlineLevel="4">
      <c r="A95" s="4" t="s">
        <v>77</v>
      </c>
      <c r="B95" s="10" t="s">
        <v>5</v>
      </c>
      <c r="C95" s="10" t="s">
        <v>114</v>
      </c>
      <c r="D95" s="10" t="s">
        <v>111</v>
      </c>
      <c r="E95" s="10" t="s">
        <v>76</v>
      </c>
      <c r="F95" s="10"/>
      <c r="G95" s="12">
        <f>G96</f>
        <v>25</v>
      </c>
    </row>
    <row r="96" spans="1:7" ht="24.75" customHeight="1" outlineLevel="7">
      <c r="A96" s="5" t="s">
        <v>14</v>
      </c>
      <c r="B96" s="21" t="s">
        <v>5</v>
      </c>
      <c r="C96" s="21" t="s">
        <v>114</v>
      </c>
      <c r="D96" s="21" t="s">
        <v>111</v>
      </c>
      <c r="E96" s="21" t="s">
        <v>76</v>
      </c>
      <c r="F96" s="21" t="s">
        <v>13</v>
      </c>
      <c r="G96" s="22">
        <v>25</v>
      </c>
    </row>
    <row r="97" spans="1:7" ht="25.5" hidden="1" outlineLevel="7">
      <c r="A97" s="3" t="s">
        <v>83</v>
      </c>
      <c r="B97" s="10" t="s">
        <v>5</v>
      </c>
      <c r="C97" s="10" t="s">
        <v>114</v>
      </c>
      <c r="D97" s="10" t="s">
        <v>111</v>
      </c>
      <c r="E97" s="25" t="s">
        <v>129</v>
      </c>
      <c r="F97" s="21"/>
      <c r="G97" s="12">
        <f>G98</f>
        <v>0</v>
      </c>
    </row>
    <row r="98" spans="1:7" ht="25.5" hidden="1" outlineLevel="7">
      <c r="A98" s="5" t="s">
        <v>14</v>
      </c>
      <c r="B98" s="21" t="s">
        <v>5</v>
      </c>
      <c r="C98" s="21" t="s">
        <v>114</v>
      </c>
      <c r="D98" s="21" t="s">
        <v>111</v>
      </c>
      <c r="E98" s="24" t="s">
        <v>129</v>
      </c>
      <c r="F98" s="21" t="s">
        <v>13</v>
      </c>
      <c r="G98" s="22"/>
    </row>
    <row r="99" spans="1:7" outlineLevel="1">
      <c r="A99" s="3" t="s">
        <v>123</v>
      </c>
      <c r="B99" s="10"/>
      <c r="C99" s="10" t="s">
        <v>115</v>
      </c>
      <c r="D99" s="10"/>
      <c r="E99" s="10"/>
      <c r="F99" s="10"/>
      <c r="G99" s="12">
        <f>G100+G106</f>
        <v>4247.5999999999995</v>
      </c>
    </row>
    <row r="100" spans="1:7" ht="25.5" outlineLevel="3">
      <c r="A100" s="4" t="s">
        <v>50</v>
      </c>
      <c r="B100" s="10" t="s">
        <v>5</v>
      </c>
      <c r="C100" s="10" t="s">
        <v>115</v>
      </c>
      <c r="D100" s="10" t="s">
        <v>105</v>
      </c>
      <c r="E100" s="10" t="s">
        <v>49</v>
      </c>
      <c r="F100" s="10"/>
      <c r="G100" s="12">
        <f>G101</f>
        <v>3835.2</v>
      </c>
    </row>
    <row r="101" spans="1:7" ht="25.5" outlineLevel="4">
      <c r="A101" s="5" t="s">
        <v>79</v>
      </c>
      <c r="B101" s="21" t="s">
        <v>5</v>
      </c>
      <c r="C101" s="21" t="s">
        <v>115</v>
      </c>
      <c r="D101" s="21" t="s">
        <v>105</v>
      </c>
      <c r="E101" s="21" t="s">
        <v>78</v>
      </c>
      <c r="F101" s="21"/>
      <c r="G101" s="22">
        <f>G102</f>
        <v>3835.2</v>
      </c>
    </row>
    <row r="102" spans="1:7" ht="25.5" outlineLevel="5">
      <c r="A102" s="5" t="s">
        <v>81</v>
      </c>
      <c r="B102" s="21" t="s">
        <v>5</v>
      </c>
      <c r="C102" s="21" t="s">
        <v>115</v>
      </c>
      <c r="D102" s="21" t="s">
        <v>105</v>
      </c>
      <c r="E102" s="21" t="s">
        <v>80</v>
      </c>
      <c r="F102" s="21"/>
      <c r="G102" s="22">
        <f>G103+G104+G105</f>
        <v>3835.2</v>
      </c>
    </row>
    <row r="103" spans="1:7" ht="51" outlineLevel="7">
      <c r="A103" s="5" t="s">
        <v>11</v>
      </c>
      <c r="B103" s="21" t="s">
        <v>5</v>
      </c>
      <c r="C103" s="21" t="s">
        <v>115</v>
      </c>
      <c r="D103" s="21" t="s">
        <v>105</v>
      </c>
      <c r="E103" s="21" t="s">
        <v>80</v>
      </c>
      <c r="F103" s="21" t="s">
        <v>10</v>
      </c>
      <c r="G103" s="22">
        <v>2809.5</v>
      </c>
    </row>
    <row r="104" spans="1:7" ht="25.5" outlineLevel="7">
      <c r="A104" s="5" t="s">
        <v>14</v>
      </c>
      <c r="B104" s="21" t="s">
        <v>5</v>
      </c>
      <c r="C104" s="21" t="s">
        <v>115</v>
      </c>
      <c r="D104" s="21" t="s">
        <v>105</v>
      </c>
      <c r="E104" s="21" t="s">
        <v>80</v>
      </c>
      <c r="F104" s="21" t="s">
        <v>13</v>
      </c>
      <c r="G104" s="22">
        <v>1025.0999999999999</v>
      </c>
    </row>
    <row r="105" spans="1:7" outlineLevel="7">
      <c r="A105" s="5" t="s">
        <v>16</v>
      </c>
      <c r="B105" s="21" t="s">
        <v>5</v>
      </c>
      <c r="C105" s="21" t="s">
        <v>115</v>
      </c>
      <c r="D105" s="21" t="s">
        <v>105</v>
      </c>
      <c r="E105" s="21" t="s">
        <v>80</v>
      </c>
      <c r="F105" s="21" t="s">
        <v>15</v>
      </c>
      <c r="G105" s="22">
        <v>0.6</v>
      </c>
    </row>
    <row r="106" spans="1:7" ht="25.5" outlineLevel="5">
      <c r="A106" s="4" t="s">
        <v>83</v>
      </c>
      <c r="B106" s="10" t="s">
        <v>5</v>
      </c>
      <c r="C106" s="10" t="s">
        <v>115</v>
      </c>
      <c r="D106" s="10" t="s">
        <v>105</v>
      </c>
      <c r="E106" s="10" t="s">
        <v>82</v>
      </c>
      <c r="F106" s="10"/>
      <c r="G106" s="12">
        <f>G107</f>
        <v>412.4</v>
      </c>
    </row>
    <row r="107" spans="1:7" ht="25.5" outlineLevel="7">
      <c r="A107" s="5" t="s">
        <v>14</v>
      </c>
      <c r="B107" s="21" t="s">
        <v>5</v>
      </c>
      <c r="C107" s="21" t="s">
        <v>115</v>
      </c>
      <c r="D107" s="21" t="s">
        <v>105</v>
      </c>
      <c r="E107" s="21" t="s">
        <v>82</v>
      </c>
      <c r="F107" s="21" t="s">
        <v>13</v>
      </c>
      <c r="G107" s="22">
        <v>412.4</v>
      </c>
    </row>
    <row r="108" spans="1:7" outlineLevel="7">
      <c r="A108" s="3" t="s">
        <v>124</v>
      </c>
      <c r="B108" s="21"/>
      <c r="C108" s="10" t="s">
        <v>112</v>
      </c>
      <c r="D108" s="21"/>
      <c r="E108" s="21"/>
      <c r="F108" s="21"/>
      <c r="G108" s="12">
        <f>G109</f>
        <v>170.3</v>
      </c>
    </row>
    <row r="109" spans="1:7" outlineLevel="1">
      <c r="A109" s="5" t="s">
        <v>84</v>
      </c>
      <c r="B109" s="21" t="s">
        <v>5</v>
      </c>
      <c r="C109" s="21" t="s">
        <v>112</v>
      </c>
      <c r="D109" s="21" t="s">
        <v>105</v>
      </c>
      <c r="E109" s="21"/>
      <c r="F109" s="21"/>
      <c r="G109" s="22">
        <f>G110</f>
        <v>170.3</v>
      </c>
    </row>
    <row r="110" spans="1:7" ht="25.5" outlineLevel="3">
      <c r="A110" s="5" t="s">
        <v>86</v>
      </c>
      <c r="B110" s="21" t="s">
        <v>5</v>
      </c>
      <c r="C110" s="21" t="s">
        <v>112</v>
      </c>
      <c r="D110" s="21" t="s">
        <v>105</v>
      </c>
      <c r="E110" s="21" t="s">
        <v>85</v>
      </c>
      <c r="F110" s="21"/>
      <c r="G110" s="22">
        <f>G111</f>
        <v>170.3</v>
      </c>
    </row>
    <row r="111" spans="1:7" ht="38.25" outlineLevel="4">
      <c r="A111" s="5" t="s">
        <v>88</v>
      </c>
      <c r="B111" s="21" t="s">
        <v>5</v>
      </c>
      <c r="C111" s="21" t="s">
        <v>112</v>
      </c>
      <c r="D111" s="21" t="s">
        <v>105</v>
      </c>
      <c r="E111" s="21" t="s">
        <v>87</v>
      </c>
      <c r="F111" s="21"/>
      <c r="G111" s="22">
        <f>G112</f>
        <v>170.3</v>
      </c>
    </row>
    <row r="112" spans="1:7" outlineLevel="7">
      <c r="A112" s="5" t="s">
        <v>90</v>
      </c>
      <c r="B112" s="21" t="s">
        <v>5</v>
      </c>
      <c r="C112" s="21" t="s">
        <v>112</v>
      </c>
      <c r="D112" s="21" t="s">
        <v>105</v>
      </c>
      <c r="E112" s="21" t="s">
        <v>87</v>
      </c>
      <c r="F112" s="21" t="s">
        <v>89</v>
      </c>
      <c r="G112" s="22">
        <f>122.1+48.2</f>
        <v>170.3</v>
      </c>
    </row>
    <row r="113" spans="1:8" outlineLevel="7">
      <c r="A113" s="3" t="s">
        <v>125</v>
      </c>
      <c r="B113" s="21"/>
      <c r="C113" s="10" t="s">
        <v>109</v>
      </c>
      <c r="D113" s="21"/>
      <c r="E113" s="21"/>
      <c r="F113" s="21"/>
      <c r="G113" s="12">
        <f>G114</f>
        <v>5</v>
      </c>
    </row>
    <row r="114" spans="1:8" outlineLevel="1">
      <c r="A114" s="4" t="s">
        <v>91</v>
      </c>
      <c r="B114" s="10" t="s">
        <v>5</v>
      </c>
      <c r="C114" s="10" t="s">
        <v>109</v>
      </c>
      <c r="D114" s="10" t="s">
        <v>114</v>
      </c>
      <c r="E114" s="10"/>
      <c r="F114" s="10"/>
      <c r="G114" s="12">
        <f>G115</f>
        <v>5</v>
      </c>
    </row>
    <row r="115" spans="1:8" ht="38.25" outlineLevel="2">
      <c r="A115" s="5" t="s">
        <v>93</v>
      </c>
      <c r="B115" s="21" t="s">
        <v>5</v>
      </c>
      <c r="C115" s="21" t="s">
        <v>109</v>
      </c>
      <c r="D115" s="21" t="s">
        <v>114</v>
      </c>
      <c r="E115" s="21" t="s">
        <v>92</v>
      </c>
      <c r="F115" s="21"/>
      <c r="G115" s="22">
        <f>G116</f>
        <v>5</v>
      </c>
    </row>
    <row r="116" spans="1:8" outlineLevel="3">
      <c r="A116" s="5" t="s">
        <v>91</v>
      </c>
      <c r="B116" s="21" t="s">
        <v>5</v>
      </c>
      <c r="C116" s="21" t="s">
        <v>109</v>
      </c>
      <c r="D116" s="21" t="s">
        <v>114</v>
      </c>
      <c r="E116" s="21" t="s">
        <v>94</v>
      </c>
      <c r="F116" s="21"/>
      <c r="G116" s="22">
        <f>G117</f>
        <v>5</v>
      </c>
    </row>
    <row r="117" spans="1:8" ht="25.5" outlineLevel="4">
      <c r="A117" s="5" t="s">
        <v>96</v>
      </c>
      <c r="B117" s="21" t="s">
        <v>5</v>
      </c>
      <c r="C117" s="21" t="s">
        <v>109</v>
      </c>
      <c r="D117" s="21" t="s">
        <v>114</v>
      </c>
      <c r="E117" s="21" t="s">
        <v>95</v>
      </c>
      <c r="F117" s="21"/>
      <c r="G117" s="22">
        <f>G118</f>
        <v>5</v>
      </c>
    </row>
    <row r="118" spans="1:8" ht="25.5" outlineLevel="7">
      <c r="A118" s="5" t="s">
        <v>14</v>
      </c>
      <c r="B118" s="21" t="s">
        <v>5</v>
      </c>
      <c r="C118" s="10" t="s">
        <v>109</v>
      </c>
      <c r="D118" s="21" t="s">
        <v>114</v>
      </c>
      <c r="E118" s="21" t="s">
        <v>95</v>
      </c>
      <c r="F118" s="21" t="s">
        <v>13</v>
      </c>
      <c r="G118" s="22">
        <v>5</v>
      </c>
    </row>
    <row r="119" spans="1:8" ht="25.5" outlineLevel="7">
      <c r="A119" s="3" t="s">
        <v>126</v>
      </c>
      <c r="B119" s="21"/>
      <c r="C119" s="10" t="s">
        <v>110</v>
      </c>
      <c r="D119" s="21"/>
      <c r="E119" s="21"/>
      <c r="F119" s="21"/>
      <c r="G119" s="12">
        <f>G120</f>
        <v>0.4</v>
      </c>
    </row>
    <row r="120" spans="1:8" ht="25.5" outlineLevel="1">
      <c r="A120" s="5" t="s">
        <v>97</v>
      </c>
      <c r="B120" s="21" t="s">
        <v>5</v>
      </c>
      <c r="C120" s="21" t="s">
        <v>110</v>
      </c>
      <c r="D120" s="21" t="s">
        <v>105</v>
      </c>
      <c r="E120" s="21"/>
      <c r="F120" s="21"/>
      <c r="G120" s="22">
        <f>G121</f>
        <v>0.4</v>
      </c>
    </row>
    <row r="121" spans="1:8" outlineLevel="3">
      <c r="A121" s="5" t="s">
        <v>99</v>
      </c>
      <c r="B121" s="21" t="s">
        <v>5</v>
      </c>
      <c r="C121" s="21" t="s">
        <v>110</v>
      </c>
      <c r="D121" s="21" t="s">
        <v>105</v>
      </c>
      <c r="E121" s="21" t="s">
        <v>98</v>
      </c>
      <c r="F121" s="21"/>
      <c r="G121" s="22">
        <f>G122</f>
        <v>0.4</v>
      </c>
    </row>
    <row r="122" spans="1:8" ht="25.5" outlineLevel="4">
      <c r="A122" s="5" t="s">
        <v>101</v>
      </c>
      <c r="B122" s="21" t="s">
        <v>5</v>
      </c>
      <c r="C122" s="21" t="s">
        <v>110</v>
      </c>
      <c r="D122" s="21" t="s">
        <v>105</v>
      </c>
      <c r="E122" s="21" t="s">
        <v>100</v>
      </c>
      <c r="F122" s="21"/>
      <c r="G122" s="22">
        <f>G123</f>
        <v>0.4</v>
      </c>
    </row>
    <row r="123" spans="1:8" outlineLevel="7">
      <c r="A123" s="5" t="s">
        <v>103</v>
      </c>
      <c r="B123" s="21" t="s">
        <v>5</v>
      </c>
      <c r="C123" s="21" t="s">
        <v>110</v>
      </c>
      <c r="D123" s="21" t="s">
        <v>105</v>
      </c>
      <c r="E123" s="21" t="s">
        <v>100</v>
      </c>
      <c r="F123" s="21" t="s">
        <v>102</v>
      </c>
      <c r="G123" s="22">
        <v>0.4</v>
      </c>
    </row>
    <row r="124" spans="1:8">
      <c r="A124" s="6"/>
      <c r="B124" s="26" t="s">
        <v>104</v>
      </c>
      <c r="C124" s="26"/>
      <c r="D124" s="26"/>
      <c r="E124" s="26"/>
      <c r="F124" s="26"/>
      <c r="G124" s="27">
        <f>G8</f>
        <v>58033.8</v>
      </c>
    </row>
    <row r="126" spans="1:8">
      <c r="A126" s="1" t="s">
        <v>146</v>
      </c>
      <c r="H126" s="29"/>
    </row>
    <row r="127" spans="1:8">
      <c r="A127" s="1" t="s">
        <v>147</v>
      </c>
    </row>
  </sheetData>
  <mergeCells count="6">
    <mergeCell ref="C7:D7"/>
    <mergeCell ref="C1:G1"/>
    <mergeCell ref="C2:G2"/>
    <mergeCell ref="A3:G3"/>
    <mergeCell ref="B4:H4"/>
    <mergeCell ref="A5:G5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96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исзм в апреле</vt:lpstr>
      <vt:lpstr>'Бюджет исзм в апреле'!Область_печати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2022-05-18T01:14:03Z</cp:lastPrinted>
  <dcterms:created xsi:type="dcterms:W3CDTF">2021-12-15T08:32:10Z</dcterms:created>
  <dcterms:modified xsi:type="dcterms:W3CDTF">2022-07-04T03:14:46Z</dcterms:modified>
</cp:coreProperties>
</file>