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3740"/>
  </bookViews>
  <sheets>
    <sheet name="Бюджет исзм декабрь" sheetId="4" r:id="rId1"/>
  </sheets>
  <definedNames>
    <definedName name="APPT" localSheetId="0">'Бюджет исзм декабрь'!#REF!</definedName>
    <definedName name="FIO" localSheetId="0">'Бюджет исзм декабрь'!#REF!</definedName>
    <definedName name="LAST_CELL" localSheetId="0">'Бюджет исзм декабрь'!#REF!</definedName>
    <definedName name="SIGN" localSheetId="0">'Бюджет исзм декабрь'!#REF!</definedName>
    <definedName name="_xlnm.Print_Area" localSheetId="0">'Бюджет исзм декабрь'!$A$1:$G$133</definedName>
  </definedNames>
  <calcPr calcId="114210"/>
</workbook>
</file>

<file path=xl/calcChain.xml><?xml version="1.0" encoding="utf-8"?>
<calcChain xmlns="http://schemas.openxmlformats.org/spreadsheetml/2006/main">
  <c r="G101" i="4"/>
  <c r="G100"/>
  <c r="G108"/>
  <c r="G102"/>
  <c r="G65"/>
  <c r="G86"/>
  <c r="G63"/>
  <c r="G45"/>
  <c r="G44"/>
  <c r="G40"/>
  <c r="G82"/>
  <c r="G128"/>
  <c r="G127"/>
  <c r="G126"/>
  <c r="G125"/>
  <c r="G123"/>
  <c r="G122"/>
  <c r="G121"/>
  <c r="G120"/>
  <c r="G119"/>
  <c r="G117"/>
  <c r="G116"/>
  <c r="G115"/>
  <c r="G114"/>
  <c r="G112"/>
  <c r="G98"/>
  <c r="G96"/>
  <c r="G94"/>
  <c r="G92"/>
  <c r="G84"/>
  <c r="G80"/>
  <c r="G77"/>
  <c r="G75"/>
  <c r="G74"/>
  <c r="G73"/>
  <c r="G69"/>
  <c r="G68"/>
  <c r="G67"/>
  <c r="G61"/>
  <c r="G59"/>
  <c r="G57"/>
  <c r="G50"/>
  <c r="G49"/>
  <c r="G48"/>
  <c r="G47"/>
  <c r="G42"/>
  <c r="G41"/>
  <c r="G39"/>
  <c r="G38"/>
  <c r="G35"/>
  <c r="G34"/>
  <c r="G33"/>
  <c r="G31"/>
  <c r="G29"/>
  <c r="G24"/>
  <c r="G22"/>
  <c r="G12"/>
  <c r="G11"/>
  <c r="G10"/>
  <c r="G21"/>
  <c r="G91"/>
  <c r="G90"/>
  <c r="G79"/>
  <c r="G78"/>
  <c r="G72"/>
  <c r="G56"/>
  <c r="G55"/>
  <c r="G37"/>
  <c r="G54"/>
  <c r="G53"/>
  <c r="G28"/>
  <c r="G27"/>
  <c r="G26"/>
  <c r="G107"/>
  <c r="G106"/>
  <c r="G105"/>
  <c r="G16"/>
  <c r="G15"/>
  <c r="G14"/>
  <c r="G20"/>
  <c r="G9"/>
  <c r="G89"/>
  <c r="G88"/>
  <c r="G8"/>
  <c r="G130"/>
</calcChain>
</file>

<file path=xl/sharedStrings.xml><?xml version="1.0" encoding="utf-8"?>
<sst xmlns="http://schemas.openxmlformats.org/spreadsheetml/2006/main" count="606" uniqueCount="155">
  <si>
    <t>КВСР</t>
  </si>
  <si>
    <t>КФСР</t>
  </si>
  <si>
    <t>КЦСР</t>
  </si>
  <si>
    <t>КВР</t>
  </si>
  <si>
    <t>Наименование КВР</t>
  </si>
  <si>
    <t>901</t>
  </si>
  <si>
    <t>Функционирование высшего должностного лица субъекта Российской Федерации и муниципального образования</t>
  </si>
  <si>
    <t>991П000000</t>
  </si>
  <si>
    <t>Финансовое обеспечение выполнения функций органов местного самоуправления</t>
  </si>
  <si>
    <t>9910020801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</si>
  <si>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</si>
  <si>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</si>
  <si>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</si>
  <si>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</si>
  <si>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</si>
  <si>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</si>
  <si>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</si>
  <si>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</si>
  <si>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9910020130</t>
  </si>
  <si>
    <t>Осуществление полномочий по внешнему муниципальному финансовому контролю в поселении</t>
  </si>
  <si>
    <t>500</t>
  </si>
  <si>
    <t>Межбюджетные трансферты</t>
  </si>
  <si>
    <t>9910029880</t>
  </si>
  <si>
    <t>Передача части полномочий по решению вопросов местного значения</t>
  </si>
  <si>
    <t>Резервные фонды</t>
  </si>
  <si>
    <t>992П000000</t>
  </si>
  <si>
    <t>Осуществление отдельных полномочий по учету средств резервного фонда</t>
  </si>
  <si>
    <t>9920035320</t>
  </si>
  <si>
    <t>Резервные фонды местных администраций</t>
  </si>
  <si>
    <t>Другие общегосударственные вопросы</t>
  </si>
  <si>
    <t>9910029630</t>
  </si>
  <si>
    <t>Обеспечение открытости и доступности к проектам и принятым нормативным правовым актам</t>
  </si>
  <si>
    <t>994П000000</t>
  </si>
  <si>
    <t>Обеспечение реализации отдельных государственных полномочий</t>
  </si>
  <si>
    <t>9940073150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</si>
  <si>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</si>
  <si>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Мобилизационная и вневойсковая подготовка</t>
  </si>
  <si>
    <t>9940051180</t>
  </si>
  <si>
    <t>Осуществление первичного воинского учета на территориях, где отсутствуют военные комиссариаты</t>
  </si>
  <si>
    <t>Обеспечение пожарной безопасности</t>
  </si>
  <si>
    <t>0100Б00000</t>
  </si>
  <si>
    <t>Муниципальная программа " Обеспечение первичных мер пожарной безопасности и защиты населения от чрезвычайных ситуаций на территории Бадарминского муниципального образования на 2021-2023 годы"</t>
  </si>
  <si>
    <t>0101Б00000</t>
  </si>
  <si>
    <t>0101Б21010</t>
  </si>
  <si>
    <t>Мероприятие "Опашка и расширение минерализованных полос"</t>
  </si>
  <si>
    <t>0101Б21020</t>
  </si>
  <si>
    <t>Мероприятие "Приобретение (изготовление) методических материалов"</t>
  </si>
  <si>
    <t>0101Б21040</t>
  </si>
  <si>
    <t>Установка двух источников наружного противопожарного водоема (емкостей) в п.Бадарма</t>
  </si>
  <si>
    <t>999П000000</t>
  </si>
  <si>
    <t>Реализация мероприятий направленных на решение вопросов местного значения муниципального образования</t>
  </si>
  <si>
    <t>9990300000</t>
  </si>
  <si>
    <t>9990327410</t>
  </si>
  <si>
    <t>Обеспечение первичных мер пожарной безопасности в границах населенных пунктов сельского поселения</t>
  </si>
  <si>
    <t>Общеэкономические вопросы</t>
  </si>
  <si>
    <t>9940073110</t>
  </si>
  <si>
    <t>Осуществление отдельных областных государственных полномочий в сфере водоснабжения и водоотведения</t>
  </si>
  <si>
    <t>Дорожное хозяйство (дорожные фонды)</t>
  </si>
  <si>
    <t>1000Б00000</t>
  </si>
  <si>
    <t>Муниципальная программа комплекного развития транспортной инфраструктуры Бадарминского муниципального образования на 2018-2026 годы"</t>
  </si>
  <si>
    <t>1001Б11010</t>
  </si>
  <si>
    <t>1001Б11020</t>
  </si>
  <si>
    <t>Мероприятие" Обустройство автомобильных дорог"</t>
  </si>
  <si>
    <t>1001Б11030</t>
  </si>
  <si>
    <t>Мероприятие" Освещение автомобильных дорог"</t>
  </si>
  <si>
    <t>Благоустройство</t>
  </si>
  <si>
    <t>0500Б00000</t>
  </si>
  <si>
    <t>Муниципальная программа "Благоустройство территории Бадарминского муниципального образования 2021-2023 годах"</t>
  </si>
  <si>
    <t>0501Б00000</t>
  </si>
  <si>
    <t>0501Б25010</t>
  </si>
  <si>
    <t>Мероприятие "Содержание мест захоронения"</t>
  </si>
  <si>
    <t>0501Б25020</t>
  </si>
  <si>
    <t>Мероприятие "проведение конкурсов "лучшая усадьба" и "зимняя сказка"</t>
  </si>
  <si>
    <t>0501Б25030</t>
  </si>
  <si>
    <t>Мероприятие "Организация сбора, вывоза бытовых отходов, ликвидация несанкционированных свалок "</t>
  </si>
  <si>
    <t>0501Б25040</t>
  </si>
  <si>
    <t>Мероприятие "Благоустройство поселков"</t>
  </si>
  <si>
    <t>9990800000</t>
  </si>
  <si>
    <t>Создание условий на организацию досуга и обеспечения жителей поселения услугами организаций культуры</t>
  </si>
  <si>
    <t>9990820199</t>
  </si>
  <si>
    <t>Организация основной деятельности и содержание муниципальных учреждений</t>
  </si>
  <si>
    <t>99908S2370</t>
  </si>
  <si>
    <t>Реализация мероприятий перечня проектов народных инициатив</t>
  </si>
  <si>
    <t>Пенсионное обеспечение</t>
  </si>
  <si>
    <t>993П000000</t>
  </si>
  <si>
    <t>Выплаты гражданам, замещавших должности муниципальной службы в органах местного самоуправления</t>
  </si>
  <si>
    <t>9930015340</t>
  </si>
  <si>
    <t>Выплаты пенсии за выслугу лет лицам, замещавших должности муниципальной службы органов местного самоуправления муниципального образования</t>
  </si>
  <si>
    <t>300</t>
  </si>
  <si>
    <t>Социальное обеспечение и иные выплаты населению</t>
  </si>
  <si>
    <t>Другие вопросы в области физической культуры и спорта</t>
  </si>
  <si>
    <t>0900Б00000</t>
  </si>
  <si>
    <t>Муниципальная программа " Развитие физической культуры и спорта Бадарминского муниципального образования на 2021-2023 годы"</t>
  </si>
  <si>
    <t>0901Б00000</t>
  </si>
  <si>
    <t>0901Б29010</t>
  </si>
  <si>
    <t>Мероприятие "Массовые физкультурно-спортивные мероприятия"</t>
  </si>
  <si>
    <t>Обслуживание государственного внутреннего и муниципального долга</t>
  </si>
  <si>
    <t>998П000000</t>
  </si>
  <si>
    <t>Управление государственным долгом</t>
  </si>
  <si>
    <t>9980029880</t>
  </si>
  <si>
    <t>Обслуживание государственного (муниципального) внутреннего долга</t>
  </si>
  <si>
    <t>700</t>
  </si>
  <si>
    <t>Обслуживание государственного (муниципального) долга</t>
  </si>
  <si>
    <t>Итого</t>
  </si>
  <si>
    <t>01</t>
  </si>
  <si>
    <t>02</t>
  </si>
  <si>
    <t>04</t>
  </si>
  <si>
    <t>06</t>
  </si>
  <si>
    <t>11</t>
  </si>
  <si>
    <t>13</t>
  </si>
  <si>
    <t>03</t>
  </si>
  <si>
    <t>10</t>
  </si>
  <si>
    <t>09</t>
  </si>
  <si>
    <t>05</t>
  </si>
  <si>
    <t>08</t>
  </si>
  <si>
    <t>АДМИНИСТРАЦИЯ БАДАРМИНСКОГО МУНИЦИПАЛЬНОГО ОБРАЗОВАНИЯ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</si>
  <si>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</si>
  <si>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</si>
  <si>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</si>
  <si>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"Защита населения и территории от чрезвычайных ситуаций природного и техногенного характера, пожарная безопасность"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</si>
  <si>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</si>
  <si>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</si>
  <si>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</si>
  <si>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</si>
  <si>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</si>
  <si>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</si>
  <si>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Обеспечение проведения выборов и референдумов</t>
  </si>
  <si>
    <t>07</t>
  </si>
  <si>
    <t>Организация и проведение выборов высшего должностного лица  органа местного самоуправления</t>
  </si>
  <si>
    <t>Проведение выборов и референдумов</t>
  </si>
  <si>
    <t>Обеспечение проведения выборов</t>
  </si>
  <si>
    <t>Организация и проведение выборов в представительные органы местного самоуправления</t>
  </si>
  <si>
    <t>2022 год</t>
  </si>
  <si>
    <t>Ведомственная структура расходов бюджета Бадарминского муниципального образования на плановый период 2022 год (по главным распорядителям, разделам, подразделам, целевым статьям (муниципальным программам  и непрограммным направлениям деятельности) группам видов расходов классификации расходов бюджетов)</t>
  </si>
  <si>
    <t>995П024150</t>
  </si>
  <si>
    <t>Владение пользование и распоряжение муниципальным имуществом</t>
  </si>
  <si>
    <t>995П000000</t>
  </si>
  <si>
    <t>Реализация мероприятий, направленных на обеспечение качества и эффективности управления и распоряжения собственностью муниципального образования</t>
  </si>
  <si>
    <t>Реализация мероприятий, связанных с приобретением и установкой знаков пожарной безопасности</t>
  </si>
  <si>
    <t>0101Б21050</t>
  </si>
  <si>
    <t>Мероприятие "Текущий ремонт мостового перехода через реку Бадарма"</t>
  </si>
  <si>
    <t>1001Б11040</t>
  </si>
  <si>
    <t>муниципального образования                                                                                        А.Н. Рысенков</t>
  </si>
  <si>
    <t xml:space="preserve">                                                                                         муниципального образования пятого</t>
  </si>
  <si>
    <t>0101Б21060</t>
  </si>
  <si>
    <t>Мероприятие "Создание условий для укрепления материально-технической базы ДПК"</t>
  </si>
  <si>
    <t>Профессиональная подготовка, переподготовка и повышение квалификации</t>
  </si>
  <si>
    <t>ОБРАЗОВАНИЕ</t>
  </si>
  <si>
    <t>Руководство и управление в сфере установленных функций органов местного самоуправления</t>
  </si>
  <si>
    <t>991000000</t>
  </si>
  <si>
    <t>Мероприятие" Содержание автомобильных дорог "</t>
  </si>
  <si>
    <t>Приложение №7</t>
  </si>
  <si>
    <t xml:space="preserve">Председатель Думы, глава  Бадарминского </t>
  </si>
  <si>
    <t xml:space="preserve">                  созыва от 28.12.2022 № 5/2</t>
  </si>
  <si>
    <t xml:space="preserve"> к решению Думы Бадарминского 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</si>
</sst>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/>
    <xf numFmtId="4" fontId="0" fillId="0" borderId="0" xfId="0" applyNumberFormat="1" applyFill="1"/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164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/>
    <xf numFmtId="0" fontId="3" fillId="0" borderId="0" xfId="0" applyFont="1" applyFill="1"/>
    <xf numFmtId="4" fontId="1" fillId="0" borderId="1" xfId="0" applyNumberFormat="1" applyFont="1" applyFill="1" applyBorder="1" applyAlignment="1" applyProtection="1">
      <alignment horizontal="right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133"/>
  <sheetViews>
    <sheetView showGridLines="0" tabSelected="1" topLeftCell="A108" zoomScaleNormal="100" workbookViewId="0">
      <selection activeCell="G130" sqref="G130"/>
    </sheetView>
  </sheetViews>
  <sheetFormatPr defaultRowHeight="12.75" outlineLevelRow="7"/>
  <cols>
    <col min="1" max="1" width="51.85546875" style="1" customWidth="1"/>
    <col min="2" max="2" width="5.7109375" style="25" bestFit="1" customWidth="1"/>
    <col min="3" max="3" width="4" style="25" customWidth="1"/>
    <col min="4" max="4" width="4.42578125" style="25" customWidth="1"/>
    <col min="5" max="5" width="11.28515625" style="25" bestFit="1" customWidth="1"/>
    <col min="6" max="6" width="5.28515625" style="25" customWidth="1"/>
    <col min="7" max="7" width="15.5703125" style="25" customWidth="1"/>
    <col min="8" max="8" width="9.140625" style="20"/>
  </cols>
  <sheetData>
    <row r="1" spans="1:8" ht="15.75">
      <c r="A1" s="13"/>
      <c r="B1" s="14"/>
      <c r="C1" s="50" t="s">
        <v>151</v>
      </c>
      <c r="D1" s="50"/>
      <c r="E1" s="50"/>
      <c r="F1" s="50"/>
      <c r="G1" s="50"/>
    </row>
    <row r="2" spans="1:8" ht="15.75">
      <c r="A2" s="13"/>
      <c r="B2" s="19"/>
      <c r="C2" s="50" t="s">
        <v>154</v>
      </c>
      <c r="D2" s="50"/>
      <c r="E2" s="50"/>
      <c r="F2" s="50"/>
      <c r="G2" s="50"/>
    </row>
    <row r="3" spans="1:8" ht="15.75">
      <c r="A3" s="51" t="s">
        <v>143</v>
      </c>
      <c r="B3" s="52"/>
      <c r="C3" s="52"/>
      <c r="D3" s="52"/>
      <c r="E3" s="52"/>
      <c r="F3" s="52"/>
      <c r="G3" s="52"/>
    </row>
    <row r="4" spans="1:8" ht="18.75" customHeight="1">
      <c r="A4" s="13"/>
      <c r="B4" s="53" t="s">
        <v>153</v>
      </c>
      <c r="C4" s="53"/>
      <c r="D4" s="53"/>
      <c r="E4" s="53"/>
      <c r="F4" s="53"/>
      <c r="G4" s="53"/>
      <c r="H4" s="54"/>
    </row>
    <row r="5" spans="1:8" ht="77.25" customHeight="1">
      <c r="A5" s="55" t="s">
        <v>133</v>
      </c>
      <c r="B5" s="55"/>
      <c r="C5" s="55"/>
      <c r="D5" s="55"/>
      <c r="E5" s="55"/>
      <c r="F5" s="55"/>
      <c r="G5" s="55"/>
    </row>
    <row r="7" spans="1:8" ht="25.5">
      <c r="A7" s="2" t="s">
        <v>4</v>
      </c>
      <c r="B7" s="10" t="s">
        <v>0</v>
      </c>
      <c r="C7" s="48" t="s">
        <v>1</v>
      </c>
      <c r="D7" s="49"/>
      <c r="E7" s="10" t="s">
        <v>2</v>
      </c>
      <c r="F7" s="10" t="s">
        <v>3</v>
      </c>
      <c r="G7" s="10" t="s">
        <v>132</v>
      </c>
    </row>
    <row r="8" spans="1:8" ht="25.5">
      <c r="A8" s="3" t="s">
        <v>115</v>
      </c>
      <c r="B8" s="10" t="s">
        <v>5</v>
      </c>
      <c r="C8" s="10"/>
      <c r="D8" s="10"/>
      <c r="E8" s="10"/>
      <c r="F8" s="10"/>
      <c r="G8" s="12">
        <f>G9+G47+G53+G72+G88+G105+G114+G119+G125+G102</f>
        <v>18940.200000000004</v>
      </c>
    </row>
    <row r="9" spans="1:8">
      <c r="A9" s="3" t="s">
        <v>116</v>
      </c>
      <c r="B9" s="10"/>
      <c r="C9" s="10" t="s">
        <v>104</v>
      </c>
      <c r="D9" s="10"/>
      <c r="E9" s="10"/>
      <c r="F9" s="10"/>
      <c r="G9" s="12">
        <f>G10+G14+G20+G33+G37+G26</f>
        <v>8288.5</v>
      </c>
    </row>
    <row r="10" spans="1:8" ht="25.5" outlineLevel="1">
      <c r="A10" s="4" t="s">
        <v>6</v>
      </c>
      <c r="B10" s="10" t="s">
        <v>5</v>
      </c>
      <c r="C10" s="10" t="s">
        <v>104</v>
      </c>
      <c r="D10" s="10" t="s">
        <v>105</v>
      </c>
      <c r="E10" s="10"/>
      <c r="F10" s="10"/>
      <c r="G10" s="12">
        <f>G11</f>
        <v>1504</v>
      </c>
    </row>
    <row r="11" spans="1:8" ht="25.5" outlineLevel="3">
      <c r="A11" s="5" t="s">
        <v>8</v>
      </c>
      <c r="B11" s="21" t="s">
        <v>5</v>
      </c>
      <c r="C11" s="21" t="s">
        <v>104</v>
      </c>
      <c r="D11" s="21" t="s">
        <v>105</v>
      </c>
      <c r="E11" s="21" t="s">
        <v>7</v>
      </c>
      <c r="F11" s="21"/>
      <c r="G11" s="22">
        <f>G12</f>
        <v>1504</v>
      </c>
    </row>
    <row r="12" spans="1:8" ht="25.5" outlineLevel="4">
      <c r="A12" s="5" t="s">
        <v>8</v>
      </c>
      <c r="B12" s="21" t="s">
        <v>5</v>
      </c>
      <c r="C12" s="21" t="s">
        <v>104</v>
      </c>
      <c r="D12" s="21" t="s">
        <v>105</v>
      </c>
      <c r="E12" s="21" t="s">
        <v>9</v>
      </c>
      <c r="F12" s="21"/>
      <c r="G12" s="22">
        <f>G13</f>
        <v>1504</v>
      </c>
    </row>
    <row r="13" spans="1:8" ht="51" outlineLevel="7">
      <c r="A13" s="5" t="s">
        <v>11</v>
      </c>
      <c r="B13" s="21" t="s">
        <v>5</v>
      </c>
      <c r="C13" s="21" t="s">
        <v>104</v>
      </c>
      <c r="D13" s="21" t="s">
        <v>105</v>
      </c>
      <c r="E13" s="21" t="s">
        <v>9</v>
      </c>
      <c r="F13" s="21" t="s">
        <v>10</v>
      </c>
      <c r="G13" s="22">
        <v>1504</v>
      </c>
      <c r="H13" s="41"/>
    </row>
    <row r="14" spans="1:8" ht="38.25" outlineLevel="1">
      <c r="A14" s="4" t="s">
        <v>12</v>
      </c>
      <c r="B14" s="10" t="s">
        <v>5</v>
      </c>
      <c r="C14" s="10" t="s">
        <v>104</v>
      </c>
      <c r="D14" s="10" t="s">
        <v>106</v>
      </c>
      <c r="E14" s="10"/>
      <c r="F14" s="10"/>
      <c r="G14" s="12">
        <f>G15</f>
        <v>4030.2</v>
      </c>
      <c r="H14" s="41"/>
    </row>
    <row r="15" spans="1:8" ht="25.5" outlineLevel="3">
      <c r="A15" s="5" t="s">
        <v>8</v>
      </c>
      <c r="B15" s="21" t="s">
        <v>5</v>
      </c>
      <c r="C15" s="21" t="s">
        <v>104</v>
      </c>
      <c r="D15" s="21" t="s">
        <v>106</v>
      </c>
      <c r="E15" s="21" t="s">
        <v>7</v>
      </c>
      <c r="F15" s="21"/>
      <c r="G15" s="22">
        <f>G16</f>
        <v>4030.2</v>
      </c>
      <c r="H15" s="41"/>
    </row>
    <row r="16" spans="1:8" ht="25.5" outlineLevel="4">
      <c r="A16" s="5" t="s">
        <v>8</v>
      </c>
      <c r="B16" s="21" t="s">
        <v>5</v>
      </c>
      <c r="C16" s="21" t="s">
        <v>104</v>
      </c>
      <c r="D16" s="21" t="s">
        <v>106</v>
      </c>
      <c r="E16" s="21" t="s">
        <v>9</v>
      </c>
      <c r="F16" s="21"/>
      <c r="G16" s="22">
        <f>G17+G18+G19</f>
        <v>4030.2</v>
      </c>
    </row>
    <row r="17" spans="1:7" ht="51" outlineLevel="7">
      <c r="A17" s="5" t="s">
        <v>11</v>
      </c>
      <c r="B17" s="21" t="s">
        <v>5</v>
      </c>
      <c r="C17" s="21" t="s">
        <v>104</v>
      </c>
      <c r="D17" s="21" t="s">
        <v>106</v>
      </c>
      <c r="E17" s="21" t="s">
        <v>9</v>
      </c>
      <c r="F17" s="21" t="s">
        <v>10</v>
      </c>
      <c r="G17" s="22">
        <v>3173.8</v>
      </c>
    </row>
    <row r="18" spans="1:7" ht="25.5" outlineLevel="7">
      <c r="A18" s="5" t="s">
        <v>14</v>
      </c>
      <c r="B18" s="21" t="s">
        <v>5</v>
      </c>
      <c r="C18" s="21" t="s">
        <v>104</v>
      </c>
      <c r="D18" s="21" t="s">
        <v>106</v>
      </c>
      <c r="E18" s="21" t="s">
        <v>9</v>
      </c>
      <c r="F18" s="21" t="s">
        <v>13</v>
      </c>
      <c r="G18" s="22">
        <v>832.2</v>
      </c>
    </row>
    <row r="19" spans="1:7" outlineLevel="7">
      <c r="A19" s="5" t="s">
        <v>16</v>
      </c>
      <c r="B19" s="21" t="s">
        <v>5</v>
      </c>
      <c r="C19" s="21" t="s">
        <v>104</v>
      </c>
      <c r="D19" s="21" t="s">
        <v>106</v>
      </c>
      <c r="E19" s="21" t="s">
        <v>9</v>
      </c>
      <c r="F19" s="21" t="s">
        <v>15</v>
      </c>
      <c r="G19" s="22">
        <v>24.2</v>
      </c>
    </row>
    <row r="20" spans="1:7" ht="38.25" outlineLevel="1">
      <c r="A20" s="4" t="s">
        <v>17</v>
      </c>
      <c r="B20" s="10" t="s">
        <v>5</v>
      </c>
      <c r="C20" s="10" t="s">
        <v>104</v>
      </c>
      <c r="D20" s="10" t="s">
        <v>107</v>
      </c>
      <c r="E20" s="10"/>
      <c r="F20" s="10"/>
      <c r="G20" s="12">
        <f>G21</f>
        <v>1904</v>
      </c>
    </row>
    <row r="21" spans="1:7" ht="25.5" outlineLevel="3">
      <c r="A21" s="5" t="s">
        <v>8</v>
      </c>
      <c r="B21" s="21" t="s">
        <v>5</v>
      </c>
      <c r="C21" s="21" t="s">
        <v>104</v>
      </c>
      <c r="D21" s="21" t="s">
        <v>107</v>
      </c>
      <c r="E21" s="21" t="s">
        <v>7</v>
      </c>
      <c r="F21" s="21"/>
      <c r="G21" s="22">
        <f>G22+G24</f>
        <v>1904</v>
      </c>
    </row>
    <row r="22" spans="1:7" ht="25.5" outlineLevel="4">
      <c r="A22" s="4" t="s">
        <v>19</v>
      </c>
      <c r="B22" s="10" t="s">
        <v>5</v>
      </c>
      <c r="C22" s="10" t="s">
        <v>104</v>
      </c>
      <c r="D22" s="10" t="s">
        <v>107</v>
      </c>
      <c r="E22" s="10" t="s">
        <v>18</v>
      </c>
      <c r="F22" s="10"/>
      <c r="G22" s="12">
        <f>G23</f>
        <v>123</v>
      </c>
    </row>
    <row r="23" spans="1:7" outlineLevel="7">
      <c r="A23" s="5" t="s">
        <v>21</v>
      </c>
      <c r="B23" s="21" t="s">
        <v>5</v>
      </c>
      <c r="C23" s="21" t="s">
        <v>104</v>
      </c>
      <c r="D23" s="21" t="s">
        <v>107</v>
      </c>
      <c r="E23" s="21" t="s">
        <v>18</v>
      </c>
      <c r="F23" s="21" t="s">
        <v>20</v>
      </c>
      <c r="G23" s="22">
        <v>123</v>
      </c>
    </row>
    <row r="24" spans="1:7" ht="25.5" outlineLevel="4">
      <c r="A24" s="4" t="s">
        <v>23</v>
      </c>
      <c r="B24" s="10" t="s">
        <v>5</v>
      </c>
      <c r="C24" s="10" t="s">
        <v>104</v>
      </c>
      <c r="D24" s="10" t="s">
        <v>107</v>
      </c>
      <c r="E24" s="10" t="s">
        <v>22</v>
      </c>
      <c r="F24" s="10"/>
      <c r="G24" s="12">
        <f>G25</f>
        <v>1781</v>
      </c>
    </row>
    <row r="25" spans="1:7" outlineLevel="7">
      <c r="A25" s="5" t="s">
        <v>21</v>
      </c>
      <c r="B25" s="21" t="s">
        <v>5</v>
      </c>
      <c r="C25" s="21" t="s">
        <v>104</v>
      </c>
      <c r="D25" s="21" t="s">
        <v>107</v>
      </c>
      <c r="E25" s="21" t="s">
        <v>22</v>
      </c>
      <c r="F25" s="21" t="s">
        <v>20</v>
      </c>
      <c r="G25" s="22">
        <v>1781</v>
      </c>
    </row>
    <row r="26" spans="1:7" outlineLevel="7">
      <c r="A26" s="8" t="s">
        <v>126</v>
      </c>
      <c r="B26" s="10" t="s">
        <v>5</v>
      </c>
      <c r="C26" s="10" t="s">
        <v>104</v>
      </c>
      <c r="D26" s="10" t="s">
        <v>127</v>
      </c>
      <c r="E26" s="10"/>
      <c r="F26" s="10"/>
      <c r="G26" s="12">
        <f>G27</f>
        <v>774.8</v>
      </c>
    </row>
    <row r="27" spans="1:7" outlineLevel="7">
      <c r="A27" s="7" t="s">
        <v>130</v>
      </c>
      <c r="B27" s="21" t="s">
        <v>5</v>
      </c>
      <c r="C27" s="21" t="s">
        <v>104</v>
      </c>
      <c r="D27" s="21" t="s">
        <v>127</v>
      </c>
      <c r="E27" s="23">
        <v>9960000000</v>
      </c>
      <c r="F27" s="21"/>
      <c r="G27" s="22">
        <f>G28</f>
        <v>774.8</v>
      </c>
    </row>
    <row r="28" spans="1:7" outlineLevel="7">
      <c r="A28" s="7" t="s">
        <v>129</v>
      </c>
      <c r="B28" s="21" t="s">
        <v>5</v>
      </c>
      <c r="C28" s="21" t="s">
        <v>104</v>
      </c>
      <c r="D28" s="21" t="s">
        <v>127</v>
      </c>
      <c r="E28" s="23">
        <v>9960035850</v>
      </c>
      <c r="F28" s="21"/>
      <c r="G28" s="22">
        <f>G29+G31</f>
        <v>774.8</v>
      </c>
    </row>
    <row r="29" spans="1:7" ht="25.5" outlineLevel="7">
      <c r="A29" s="9" t="s">
        <v>128</v>
      </c>
      <c r="B29" s="10" t="s">
        <v>5</v>
      </c>
      <c r="C29" s="10" t="s">
        <v>104</v>
      </c>
      <c r="D29" s="10" t="s">
        <v>127</v>
      </c>
      <c r="E29" s="11">
        <v>9960035851</v>
      </c>
      <c r="F29" s="10"/>
      <c r="G29" s="12">
        <f>G30</f>
        <v>270.60000000000002</v>
      </c>
    </row>
    <row r="30" spans="1:7" outlineLevel="7">
      <c r="A30" s="7" t="s">
        <v>16</v>
      </c>
      <c r="B30" s="21" t="s">
        <v>5</v>
      </c>
      <c r="C30" s="21" t="s">
        <v>104</v>
      </c>
      <c r="D30" s="21" t="s">
        <v>127</v>
      </c>
      <c r="E30" s="23">
        <v>9960035851</v>
      </c>
      <c r="F30" s="21" t="s">
        <v>15</v>
      </c>
      <c r="G30" s="22">
        <v>270.60000000000002</v>
      </c>
    </row>
    <row r="31" spans="1:7" ht="25.5" outlineLevel="7">
      <c r="A31" s="15" t="s">
        <v>131</v>
      </c>
      <c r="B31" s="34" t="s">
        <v>5</v>
      </c>
      <c r="C31" s="34" t="s">
        <v>104</v>
      </c>
      <c r="D31" s="34" t="s">
        <v>127</v>
      </c>
      <c r="E31" s="35">
        <v>9960035852</v>
      </c>
      <c r="F31" s="28"/>
      <c r="G31" s="33">
        <f>G32</f>
        <v>504.2</v>
      </c>
    </row>
    <row r="32" spans="1:7" outlineLevel="7">
      <c r="A32" s="36" t="s">
        <v>16</v>
      </c>
      <c r="B32" s="34" t="s">
        <v>5</v>
      </c>
      <c r="C32" s="34" t="s">
        <v>104</v>
      </c>
      <c r="D32" s="34" t="s">
        <v>127</v>
      </c>
      <c r="E32" s="37">
        <v>9960035852</v>
      </c>
      <c r="F32" s="37">
        <v>800</v>
      </c>
      <c r="G32" s="33">
        <v>504.2</v>
      </c>
    </row>
    <row r="33" spans="1:7" outlineLevel="1">
      <c r="A33" s="16" t="s">
        <v>24</v>
      </c>
      <c r="B33" s="34" t="s">
        <v>5</v>
      </c>
      <c r="C33" s="34" t="s">
        <v>104</v>
      </c>
      <c r="D33" s="34" t="s">
        <v>108</v>
      </c>
      <c r="E33" s="34"/>
      <c r="F33" s="34"/>
      <c r="G33" s="30">
        <f>G34</f>
        <v>5</v>
      </c>
    </row>
    <row r="34" spans="1:7" ht="25.5" outlineLevel="3">
      <c r="A34" s="18" t="s">
        <v>26</v>
      </c>
      <c r="B34" s="28" t="s">
        <v>5</v>
      </c>
      <c r="C34" s="28" t="s">
        <v>104</v>
      </c>
      <c r="D34" s="28" t="s">
        <v>108</v>
      </c>
      <c r="E34" s="28" t="s">
        <v>25</v>
      </c>
      <c r="F34" s="28"/>
      <c r="G34" s="33">
        <f>G35</f>
        <v>5</v>
      </c>
    </row>
    <row r="35" spans="1:7" outlineLevel="4">
      <c r="A35" s="5" t="s">
        <v>28</v>
      </c>
      <c r="B35" s="21" t="s">
        <v>5</v>
      </c>
      <c r="C35" s="21" t="s">
        <v>104</v>
      </c>
      <c r="D35" s="21" t="s">
        <v>108</v>
      </c>
      <c r="E35" s="21" t="s">
        <v>27</v>
      </c>
      <c r="F35" s="21"/>
      <c r="G35" s="22">
        <f>G36</f>
        <v>5</v>
      </c>
    </row>
    <row r="36" spans="1:7" outlineLevel="7">
      <c r="A36" s="5" t="s">
        <v>16</v>
      </c>
      <c r="B36" s="21" t="s">
        <v>5</v>
      </c>
      <c r="C36" s="21" t="s">
        <v>104</v>
      </c>
      <c r="D36" s="21" t="s">
        <v>108</v>
      </c>
      <c r="E36" s="21" t="s">
        <v>27</v>
      </c>
      <c r="F36" s="21" t="s">
        <v>15</v>
      </c>
      <c r="G36" s="22">
        <v>5</v>
      </c>
    </row>
    <row r="37" spans="1:7" outlineLevel="1">
      <c r="A37" s="4" t="s">
        <v>29</v>
      </c>
      <c r="B37" s="10" t="s">
        <v>5</v>
      </c>
      <c r="C37" s="10" t="s">
        <v>104</v>
      </c>
      <c r="D37" s="10" t="s">
        <v>109</v>
      </c>
      <c r="E37" s="10"/>
      <c r="F37" s="10"/>
      <c r="G37" s="12">
        <f>G38+G41+G44</f>
        <v>70.5</v>
      </c>
    </row>
    <row r="38" spans="1:7" ht="25.5" outlineLevel="3">
      <c r="A38" s="4" t="s">
        <v>8</v>
      </c>
      <c r="B38" s="10" t="s">
        <v>5</v>
      </c>
      <c r="C38" s="10" t="s">
        <v>104</v>
      </c>
      <c r="D38" s="10" t="s">
        <v>109</v>
      </c>
      <c r="E38" s="10" t="s">
        <v>7</v>
      </c>
      <c r="F38" s="10"/>
      <c r="G38" s="12">
        <f>G39</f>
        <v>14.8</v>
      </c>
    </row>
    <row r="39" spans="1:7" ht="25.5" outlineLevel="4">
      <c r="A39" s="5" t="s">
        <v>31</v>
      </c>
      <c r="B39" s="21" t="s">
        <v>5</v>
      </c>
      <c r="C39" s="21" t="s">
        <v>104</v>
      </c>
      <c r="D39" s="21" t="s">
        <v>109</v>
      </c>
      <c r="E39" s="21" t="s">
        <v>30</v>
      </c>
      <c r="F39" s="21"/>
      <c r="G39" s="22">
        <f>G40</f>
        <v>14.8</v>
      </c>
    </row>
    <row r="40" spans="1:7" ht="25.5" outlineLevel="7">
      <c r="A40" s="5" t="s">
        <v>14</v>
      </c>
      <c r="B40" s="21" t="s">
        <v>5</v>
      </c>
      <c r="C40" s="21" t="s">
        <v>104</v>
      </c>
      <c r="D40" s="21" t="s">
        <v>109</v>
      </c>
      <c r="E40" s="21" t="s">
        <v>30</v>
      </c>
      <c r="F40" s="21" t="s">
        <v>13</v>
      </c>
      <c r="G40" s="22">
        <f>1.3+13.5</f>
        <v>14.8</v>
      </c>
    </row>
    <row r="41" spans="1:7" ht="25.5" outlineLevel="3">
      <c r="A41" s="4" t="s">
        <v>33</v>
      </c>
      <c r="B41" s="10" t="s">
        <v>5</v>
      </c>
      <c r="C41" s="10" t="s">
        <v>104</v>
      </c>
      <c r="D41" s="10" t="s">
        <v>109</v>
      </c>
      <c r="E41" s="10" t="s">
        <v>32</v>
      </c>
      <c r="F41" s="10"/>
      <c r="G41" s="12">
        <f>G42</f>
        <v>0.7</v>
      </c>
    </row>
    <row r="42" spans="1:7" ht="76.5" outlineLevel="4">
      <c r="A42" s="39" t="s">
        <v>35</v>
      </c>
      <c r="B42" s="28" t="s">
        <v>5</v>
      </c>
      <c r="C42" s="28" t="s">
        <v>104</v>
      </c>
      <c r="D42" s="28" t="s">
        <v>109</v>
      </c>
      <c r="E42" s="28" t="s">
        <v>34</v>
      </c>
      <c r="F42" s="28"/>
      <c r="G42" s="33">
        <f>G43</f>
        <v>0.7</v>
      </c>
    </row>
    <row r="43" spans="1:7" ht="25.5" outlineLevel="7">
      <c r="A43" s="18" t="s">
        <v>14</v>
      </c>
      <c r="B43" s="28" t="s">
        <v>5</v>
      </c>
      <c r="C43" s="28" t="s">
        <v>104</v>
      </c>
      <c r="D43" s="28" t="s">
        <v>109</v>
      </c>
      <c r="E43" s="28" t="s">
        <v>34</v>
      </c>
      <c r="F43" s="28" t="s">
        <v>13</v>
      </c>
      <c r="G43" s="33">
        <v>0.7</v>
      </c>
    </row>
    <row r="44" spans="1:7" ht="25.5" outlineLevel="7">
      <c r="A44" s="27" t="s">
        <v>135</v>
      </c>
      <c r="B44" s="28"/>
      <c r="C44" s="28" t="s">
        <v>104</v>
      </c>
      <c r="D44" s="28" t="s">
        <v>109</v>
      </c>
      <c r="E44" s="29" t="s">
        <v>136</v>
      </c>
      <c r="F44" s="28"/>
      <c r="G44" s="30">
        <f>G45</f>
        <v>55</v>
      </c>
    </row>
    <row r="45" spans="1:7" ht="38.25" outlineLevel="7">
      <c r="A45" s="31" t="s">
        <v>137</v>
      </c>
      <c r="B45" s="28"/>
      <c r="C45" s="28" t="s">
        <v>104</v>
      </c>
      <c r="D45" s="28" t="s">
        <v>109</v>
      </c>
      <c r="E45" s="32" t="s">
        <v>134</v>
      </c>
      <c r="F45" s="28"/>
      <c r="G45" s="33">
        <f>G46</f>
        <v>55</v>
      </c>
    </row>
    <row r="46" spans="1:7" ht="25.5" outlineLevel="7">
      <c r="A46" s="18" t="s">
        <v>14</v>
      </c>
      <c r="B46" s="28"/>
      <c r="C46" s="28" t="s">
        <v>104</v>
      </c>
      <c r="D46" s="28" t="s">
        <v>109</v>
      </c>
      <c r="E46" s="32" t="s">
        <v>134</v>
      </c>
      <c r="F46" s="28" t="s">
        <v>13</v>
      </c>
      <c r="G46" s="33">
        <v>55</v>
      </c>
    </row>
    <row r="47" spans="1:7" outlineLevel="7">
      <c r="A47" s="17" t="s">
        <v>117</v>
      </c>
      <c r="B47" s="28"/>
      <c r="C47" s="34" t="s">
        <v>105</v>
      </c>
      <c r="D47" s="28"/>
      <c r="E47" s="28"/>
      <c r="F47" s="28"/>
      <c r="G47" s="30">
        <f>G48</f>
        <v>180.1</v>
      </c>
    </row>
    <row r="48" spans="1:7" outlineLevel="1">
      <c r="A48" s="18" t="s">
        <v>36</v>
      </c>
      <c r="B48" s="28" t="s">
        <v>5</v>
      </c>
      <c r="C48" s="28" t="s">
        <v>105</v>
      </c>
      <c r="D48" s="28" t="s">
        <v>110</v>
      </c>
      <c r="E48" s="28"/>
      <c r="F48" s="28"/>
      <c r="G48" s="33">
        <f>G49</f>
        <v>180.1</v>
      </c>
    </row>
    <row r="49" spans="1:8" ht="25.5" outlineLevel="3">
      <c r="A49" s="18" t="s">
        <v>33</v>
      </c>
      <c r="B49" s="28" t="s">
        <v>5</v>
      </c>
      <c r="C49" s="28" t="s">
        <v>105</v>
      </c>
      <c r="D49" s="28" t="s">
        <v>110</v>
      </c>
      <c r="E49" s="28" t="s">
        <v>32</v>
      </c>
      <c r="F49" s="28"/>
      <c r="G49" s="33">
        <f>G50</f>
        <v>180.1</v>
      </c>
    </row>
    <row r="50" spans="1:8" ht="25.5" outlineLevel="4">
      <c r="A50" s="18" t="s">
        <v>38</v>
      </c>
      <c r="B50" s="28" t="s">
        <v>5</v>
      </c>
      <c r="C50" s="28" t="s">
        <v>105</v>
      </c>
      <c r="D50" s="28" t="s">
        <v>110</v>
      </c>
      <c r="E50" s="28" t="s">
        <v>37</v>
      </c>
      <c r="F50" s="28"/>
      <c r="G50" s="33">
        <f>G51+G52</f>
        <v>180.1</v>
      </c>
    </row>
    <row r="51" spans="1:8" ht="51" outlineLevel="7">
      <c r="A51" s="18" t="s">
        <v>11</v>
      </c>
      <c r="B51" s="28" t="s">
        <v>5</v>
      </c>
      <c r="C51" s="28" t="s">
        <v>105</v>
      </c>
      <c r="D51" s="28" t="s">
        <v>110</v>
      </c>
      <c r="E51" s="28" t="s">
        <v>37</v>
      </c>
      <c r="F51" s="28" t="s">
        <v>10</v>
      </c>
      <c r="G51" s="33">
        <v>170</v>
      </c>
    </row>
    <row r="52" spans="1:8" ht="25.5" outlineLevel="7">
      <c r="A52" s="18" t="s">
        <v>14</v>
      </c>
      <c r="B52" s="28" t="s">
        <v>5</v>
      </c>
      <c r="C52" s="28" t="s">
        <v>105</v>
      </c>
      <c r="D52" s="28" t="s">
        <v>110</v>
      </c>
      <c r="E52" s="28" t="s">
        <v>37</v>
      </c>
      <c r="F52" s="28" t="s">
        <v>13</v>
      </c>
      <c r="G52" s="33">
        <v>10.1</v>
      </c>
    </row>
    <row r="53" spans="1:8" ht="25.5" outlineLevel="7">
      <c r="A53" s="17" t="s">
        <v>118</v>
      </c>
      <c r="B53" s="28"/>
      <c r="C53" s="34" t="s">
        <v>110</v>
      </c>
      <c r="D53" s="28"/>
      <c r="E53" s="28"/>
      <c r="F53" s="28"/>
      <c r="G53" s="30">
        <f>G54</f>
        <v>2877</v>
      </c>
      <c r="H53" s="26"/>
    </row>
    <row r="54" spans="1:8" ht="26.25" customHeight="1" outlineLevel="1">
      <c r="A54" s="40" t="s">
        <v>119</v>
      </c>
      <c r="B54" s="28" t="s">
        <v>5</v>
      </c>
      <c r="C54" s="28" t="s">
        <v>110</v>
      </c>
      <c r="D54" s="28" t="s">
        <v>111</v>
      </c>
      <c r="E54" s="28"/>
      <c r="F54" s="28"/>
      <c r="G54" s="33">
        <f>G67+G55</f>
        <v>2877</v>
      </c>
    </row>
    <row r="55" spans="1:8" ht="51" outlineLevel="2">
      <c r="A55" s="16" t="s">
        <v>41</v>
      </c>
      <c r="B55" s="34" t="s">
        <v>5</v>
      </c>
      <c r="C55" s="34" t="s">
        <v>110</v>
      </c>
      <c r="D55" s="34" t="s">
        <v>111</v>
      </c>
      <c r="E55" s="34" t="s">
        <v>40</v>
      </c>
      <c r="F55" s="34"/>
      <c r="G55" s="30">
        <f>G56</f>
        <v>48.5</v>
      </c>
    </row>
    <row r="56" spans="1:8" outlineLevel="3" collapsed="1">
      <c r="A56" s="18" t="s">
        <v>39</v>
      </c>
      <c r="B56" s="28" t="s">
        <v>5</v>
      </c>
      <c r="C56" s="28" t="s">
        <v>110</v>
      </c>
      <c r="D56" s="28" t="s">
        <v>111</v>
      </c>
      <c r="E56" s="28" t="s">
        <v>42</v>
      </c>
      <c r="F56" s="28"/>
      <c r="G56" s="33">
        <f>G57+G59+G61+G63+G65</f>
        <v>48.5</v>
      </c>
    </row>
    <row r="57" spans="1:8" ht="25.5" hidden="1" outlineLevel="4">
      <c r="A57" s="16" t="s">
        <v>44</v>
      </c>
      <c r="B57" s="34" t="s">
        <v>5</v>
      </c>
      <c r="C57" s="34" t="s">
        <v>110</v>
      </c>
      <c r="D57" s="34" t="s">
        <v>111</v>
      </c>
      <c r="E57" s="34" t="s">
        <v>43</v>
      </c>
      <c r="F57" s="34"/>
      <c r="G57" s="30">
        <f>G58</f>
        <v>0</v>
      </c>
    </row>
    <row r="58" spans="1:8" ht="25.5" hidden="1" outlineLevel="7">
      <c r="A58" s="18" t="s">
        <v>14</v>
      </c>
      <c r="B58" s="28" t="s">
        <v>5</v>
      </c>
      <c r="C58" s="28" t="s">
        <v>110</v>
      </c>
      <c r="D58" s="28" t="s">
        <v>111</v>
      </c>
      <c r="E58" s="28" t="s">
        <v>43</v>
      </c>
      <c r="F58" s="28" t="s">
        <v>13</v>
      </c>
      <c r="G58" s="33">
        <v>0</v>
      </c>
    </row>
    <row r="59" spans="1:8" ht="25.5" outlineLevel="4">
      <c r="A59" s="16" t="s">
        <v>46</v>
      </c>
      <c r="B59" s="34" t="s">
        <v>5</v>
      </c>
      <c r="C59" s="34" t="s">
        <v>110</v>
      </c>
      <c r="D59" s="34" t="s">
        <v>111</v>
      </c>
      <c r="E59" s="34" t="s">
        <v>45</v>
      </c>
      <c r="F59" s="34"/>
      <c r="G59" s="30">
        <f>G60</f>
        <v>1</v>
      </c>
    </row>
    <row r="60" spans="1:8" ht="25.5" outlineLevel="7">
      <c r="A60" s="18" t="s">
        <v>14</v>
      </c>
      <c r="B60" s="28" t="s">
        <v>5</v>
      </c>
      <c r="C60" s="28" t="s">
        <v>110</v>
      </c>
      <c r="D60" s="28" t="s">
        <v>111</v>
      </c>
      <c r="E60" s="28" t="s">
        <v>45</v>
      </c>
      <c r="F60" s="28" t="s">
        <v>13</v>
      </c>
      <c r="G60" s="33">
        <v>1</v>
      </c>
    </row>
    <row r="61" spans="1:8" ht="0.75" customHeight="1" outlineLevel="4" collapsed="1">
      <c r="A61" s="16" t="s">
        <v>48</v>
      </c>
      <c r="B61" s="34" t="s">
        <v>5</v>
      </c>
      <c r="C61" s="34" t="s">
        <v>110</v>
      </c>
      <c r="D61" s="34" t="s">
        <v>111</v>
      </c>
      <c r="E61" s="34" t="s">
        <v>47</v>
      </c>
      <c r="F61" s="34"/>
      <c r="G61" s="30">
        <f>G62</f>
        <v>0</v>
      </c>
    </row>
    <row r="62" spans="1:8" ht="25.5" hidden="1" outlineLevel="7">
      <c r="A62" s="18" t="s">
        <v>14</v>
      </c>
      <c r="B62" s="28" t="s">
        <v>5</v>
      </c>
      <c r="C62" s="28" t="s">
        <v>110</v>
      </c>
      <c r="D62" s="28" t="s">
        <v>111</v>
      </c>
      <c r="E62" s="28" t="s">
        <v>47</v>
      </c>
      <c r="F62" s="28" t="s">
        <v>13</v>
      </c>
      <c r="G62" s="33">
        <v>0</v>
      </c>
    </row>
    <row r="63" spans="1:8" ht="25.5" customHeight="1" outlineLevel="7">
      <c r="A63" s="38" t="s">
        <v>138</v>
      </c>
      <c r="B63" s="34" t="s">
        <v>5</v>
      </c>
      <c r="C63" s="34" t="s">
        <v>110</v>
      </c>
      <c r="D63" s="34" t="s">
        <v>111</v>
      </c>
      <c r="E63" s="34" t="s">
        <v>139</v>
      </c>
      <c r="F63" s="34"/>
      <c r="G63" s="30">
        <f>G64</f>
        <v>5.5</v>
      </c>
    </row>
    <row r="64" spans="1:8" ht="28.5" customHeight="1" outlineLevel="7">
      <c r="A64" s="18" t="s">
        <v>14</v>
      </c>
      <c r="B64" s="28" t="s">
        <v>5</v>
      </c>
      <c r="C64" s="28" t="s">
        <v>110</v>
      </c>
      <c r="D64" s="28" t="s">
        <v>111</v>
      </c>
      <c r="E64" s="28" t="s">
        <v>139</v>
      </c>
      <c r="F64" s="28" t="s">
        <v>13</v>
      </c>
      <c r="G64" s="33">
        <v>5.5</v>
      </c>
    </row>
    <row r="65" spans="1:7" ht="28.5" customHeight="1" outlineLevel="7">
      <c r="A65" s="38" t="s">
        <v>145</v>
      </c>
      <c r="B65" s="34" t="s">
        <v>5</v>
      </c>
      <c r="C65" s="34" t="s">
        <v>110</v>
      </c>
      <c r="D65" s="34" t="s">
        <v>111</v>
      </c>
      <c r="E65" s="34" t="s">
        <v>144</v>
      </c>
      <c r="F65" s="34"/>
      <c r="G65" s="30">
        <f>G66</f>
        <v>42</v>
      </c>
    </row>
    <row r="66" spans="1:7" ht="28.5" customHeight="1" outlineLevel="7">
      <c r="A66" s="18" t="s">
        <v>14</v>
      </c>
      <c r="B66" s="28" t="s">
        <v>5</v>
      </c>
      <c r="C66" s="28" t="s">
        <v>110</v>
      </c>
      <c r="D66" s="28" t="s">
        <v>111</v>
      </c>
      <c r="E66" s="28" t="s">
        <v>144</v>
      </c>
      <c r="F66" s="28" t="s">
        <v>13</v>
      </c>
      <c r="G66" s="33">
        <v>42</v>
      </c>
    </row>
    <row r="67" spans="1:7" ht="25.5" outlineLevel="3">
      <c r="A67" s="16" t="s">
        <v>50</v>
      </c>
      <c r="B67" s="34" t="s">
        <v>5</v>
      </c>
      <c r="C67" s="34" t="s">
        <v>110</v>
      </c>
      <c r="D67" s="34" t="s">
        <v>111</v>
      </c>
      <c r="E67" s="34" t="s">
        <v>49</v>
      </c>
      <c r="F67" s="34"/>
      <c r="G67" s="30">
        <f>G68</f>
        <v>2828.5</v>
      </c>
    </row>
    <row r="68" spans="1:7" outlineLevel="4">
      <c r="A68" s="18" t="s">
        <v>39</v>
      </c>
      <c r="B68" s="28" t="s">
        <v>5</v>
      </c>
      <c r="C68" s="28" t="s">
        <v>110</v>
      </c>
      <c r="D68" s="28" t="s">
        <v>111</v>
      </c>
      <c r="E68" s="28" t="s">
        <v>51</v>
      </c>
      <c r="F68" s="28"/>
      <c r="G68" s="33">
        <f>G69</f>
        <v>2828.5</v>
      </c>
    </row>
    <row r="69" spans="1:7" ht="25.5" outlineLevel="5">
      <c r="A69" s="18" t="s">
        <v>53</v>
      </c>
      <c r="B69" s="28" t="s">
        <v>5</v>
      </c>
      <c r="C69" s="28" t="s">
        <v>110</v>
      </c>
      <c r="D69" s="28" t="s">
        <v>111</v>
      </c>
      <c r="E69" s="28" t="s">
        <v>52</v>
      </c>
      <c r="F69" s="28"/>
      <c r="G69" s="33">
        <f>G70+G71</f>
        <v>2828.5</v>
      </c>
    </row>
    <row r="70" spans="1:7" ht="51" outlineLevel="7">
      <c r="A70" s="18" t="s">
        <v>11</v>
      </c>
      <c r="B70" s="28" t="s">
        <v>5</v>
      </c>
      <c r="C70" s="28" t="s">
        <v>110</v>
      </c>
      <c r="D70" s="28" t="s">
        <v>111</v>
      </c>
      <c r="E70" s="28" t="s">
        <v>52</v>
      </c>
      <c r="F70" s="28" t="s">
        <v>10</v>
      </c>
      <c r="G70" s="33">
        <v>2619.1999999999998</v>
      </c>
    </row>
    <row r="71" spans="1:7" ht="25.5" outlineLevel="7">
      <c r="A71" s="18" t="s">
        <v>14</v>
      </c>
      <c r="B71" s="28" t="s">
        <v>5</v>
      </c>
      <c r="C71" s="28" t="s">
        <v>110</v>
      </c>
      <c r="D71" s="28" t="s">
        <v>111</v>
      </c>
      <c r="E71" s="28" t="s">
        <v>52</v>
      </c>
      <c r="F71" s="28" t="s">
        <v>13</v>
      </c>
      <c r="G71" s="33">
        <v>209.3</v>
      </c>
    </row>
    <row r="72" spans="1:7" outlineLevel="7">
      <c r="A72" s="17" t="s">
        <v>120</v>
      </c>
      <c r="B72" s="28"/>
      <c r="C72" s="34" t="s">
        <v>106</v>
      </c>
      <c r="D72" s="28"/>
      <c r="E72" s="28"/>
      <c r="F72" s="28"/>
      <c r="G72" s="30">
        <f>G73+G78</f>
        <v>2724.1</v>
      </c>
    </row>
    <row r="73" spans="1:7" outlineLevel="1">
      <c r="A73" s="16" t="s">
        <v>54</v>
      </c>
      <c r="B73" s="34" t="s">
        <v>5</v>
      </c>
      <c r="C73" s="34" t="s">
        <v>106</v>
      </c>
      <c r="D73" s="34" t="s">
        <v>104</v>
      </c>
      <c r="E73" s="34"/>
      <c r="F73" s="34"/>
      <c r="G73" s="30">
        <f>G74</f>
        <v>65.600000000000009</v>
      </c>
    </row>
    <row r="74" spans="1:7" ht="25.5" outlineLevel="3">
      <c r="A74" s="5" t="s">
        <v>33</v>
      </c>
      <c r="B74" s="21" t="s">
        <v>5</v>
      </c>
      <c r="C74" s="21" t="s">
        <v>106</v>
      </c>
      <c r="D74" s="21" t="s">
        <v>104</v>
      </c>
      <c r="E74" s="21" t="s">
        <v>32</v>
      </c>
      <c r="F74" s="21"/>
      <c r="G74" s="22">
        <f>G75</f>
        <v>65.600000000000009</v>
      </c>
    </row>
    <row r="75" spans="1:7" ht="25.5" outlineLevel="4">
      <c r="A75" s="5" t="s">
        <v>56</v>
      </c>
      <c r="B75" s="21" t="s">
        <v>5</v>
      </c>
      <c r="C75" s="21" t="s">
        <v>106</v>
      </c>
      <c r="D75" s="21" t="s">
        <v>104</v>
      </c>
      <c r="E75" s="21" t="s">
        <v>55</v>
      </c>
      <c r="F75" s="21"/>
      <c r="G75" s="22">
        <f>G76+G77</f>
        <v>65.600000000000009</v>
      </c>
    </row>
    <row r="76" spans="1:7" ht="51" outlineLevel="7">
      <c r="A76" s="18" t="s">
        <v>11</v>
      </c>
      <c r="B76" s="28" t="s">
        <v>5</v>
      </c>
      <c r="C76" s="28" t="s">
        <v>106</v>
      </c>
      <c r="D76" s="28" t="s">
        <v>104</v>
      </c>
      <c r="E76" s="28" t="s">
        <v>55</v>
      </c>
      <c r="F76" s="28" t="s">
        <v>10</v>
      </c>
      <c r="G76" s="33">
        <v>63.2</v>
      </c>
    </row>
    <row r="77" spans="1:7" ht="25.5" outlineLevel="7">
      <c r="A77" s="18" t="s">
        <v>14</v>
      </c>
      <c r="B77" s="28" t="s">
        <v>5</v>
      </c>
      <c r="C77" s="28" t="s">
        <v>106</v>
      </c>
      <c r="D77" s="28" t="s">
        <v>104</v>
      </c>
      <c r="E77" s="28" t="s">
        <v>55</v>
      </c>
      <c r="F77" s="28" t="s">
        <v>13</v>
      </c>
      <c r="G77" s="33">
        <f>3.1-0.7</f>
        <v>2.4000000000000004</v>
      </c>
    </row>
    <row r="78" spans="1:7" outlineLevel="1">
      <c r="A78" s="16" t="s">
        <v>57</v>
      </c>
      <c r="B78" s="34" t="s">
        <v>5</v>
      </c>
      <c r="C78" s="34" t="s">
        <v>106</v>
      </c>
      <c r="D78" s="34" t="s">
        <v>112</v>
      </c>
      <c r="E78" s="34"/>
      <c r="F78" s="34"/>
      <c r="G78" s="30">
        <f>G79</f>
        <v>2658.5</v>
      </c>
    </row>
    <row r="79" spans="1:7" ht="37.5" customHeight="1" outlineLevel="2">
      <c r="A79" s="18" t="s">
        <v>59</v>
      </c>
      <c r="B79" s="28" t="s">
        <v>5</v>
      </c>
      <c r="C79" s="28" t="s">
        <v>106</v>
      </c>
      <c r="D79" s="28" t="s">
        <v>112</v>
      </c>
      <c r="E79" s="28" t="s">
        <v>58</v>
      </c>
      <c r="F79" s="28"/>
      <c r="G79" s="33">
        <f>G80+G82+G84+G86</f>
        <v>2658.5</v>
      </c>
    </row>
    <row r="80" spans="1:7" outlineLevel="7">
      <c r="A80" s="44" t="s">
        <v>150</v>
      </c>
      <c r="B80" s="34" t="s">
        <v>5</v>
      </c>
      <c r="C80" s="34" t="s">
        <v>106</v>
      </c>
      <c r="D80" s="34" t="s">
        <v>112</v>
      </c>
      <c r="E80" s="34" t="s">
        <v>60</v>
      </c>
      <c r="F80" s="34"/>
      <c r="G80" s="30">
        <f>G81</f>
        <v>1076.4000000000001</v>
      </c>
    </row>
    <row r="81" spans="1:7" ht="24.75" customHeight="1" outlineLevel="7">
      <c r="A81" s="18" t="s">
        <v>14</v>
      </c>
      <c r="B81" s="28" t="s">
        <v>5</v>
      </c>
      <c r="C81" s="28" t="s">
        <v>106</v>
      </c>
      <c r="D81" s="28" t="s">
        <v>112</v>
      </c>
      <c r="E81" s="28" t="s">
        <v>60</v>
      </c>
      <c r="F81" s="28" t="s">
        <v>13</v>
      </c>
      <c r="G81" s="33">
        <v>1076.4000000000001</v>
      </c>
    </row>
    <row r="82" spans="1:7" hidden="1" outlineLevel="4">
      <c r="A82" s="16" t="s">
        <v>62</v>
      </c>
      <c r="B82" s="34" t="s">
        <v>5</v>
      </c>
      <c r="C82" s="34" t="s">
        <v>106</v>
      </c>
      <c r="D82" s="34" t="s">
        <v>112</v>
      </c>
      <c r="E82" s="34" t="s">
        <v>61</v>
      </c>
      <c r="F82" s="34"/>
      <c r="G82" s="30">
        <f>G83</f>
        <v>0</v>
      </c>
    </row>
    <row r="83" spans="1:7" ht="25.5" hidden="1" outlineLevel="7">
      <c r="A83" s="18" t="s">
        <v>14</v>
      </c>
      <c r="B83" s="28" t="s">
        <v>5</v>
      </c>
      <c r="C83" s="28" t="s">
        <v>106</v>
      </c>
      <c r="D83" s="28" t="s">
        <v>112</v>
      </c>
      <c r="E83" s="28" t="s">
        <v>61</v>
      </c>
      <c r="F83" s="28" t="s">
        <v>13</v>
      </c>
      <c r="G83" s="33"/>
    </row>
    <row r="84" spans="1:7" outlineLevel="4">
      <c r="A84" s="16" t="s">
        <v>64</v>
      </c>
      <c r="B84" s="34" t="s">
        <v>5</v>
      </c>
      <c r="C84" s="34" t="s">
        <v>106</v>
      </c>
      <c r="D84" s="34" t="s">
        <v>112</v>
      </c>
      <c r="E84" s="34" t="s">
        <v>63</v>
      </c>
      <c r="F84" s="34"/>
      <c r="G84" s="30">
        <f>G85</f>
        <v>1574.8</v>
      </c>
    </row>
    <row r="85" spans="1:7" ht="25.5" outlineLevel="7">
      <c r="A85" s="18" t="s">
        <v>14</v>
      </c>
      <c r="B85" s="28" t="s">
        <v>5</v>
      </c>
      <c r="C85" s="28" t="s">
        <v>106</v>
      </c>
      <c r="D85" s="28" t="s">
        <v>112</v>
      </c>
      <c r="E85" s="28" t="s">
        <v>63</v>
      </c>
      <c r="F85" s="28" t="s">
        <v>13</v>
      </c>
      <c r="G85" s="33">
        <v>1574.8</v>
      </c>
    </row>
    <row r="86" spans="1:7" ht="25.5" outlineLevel="7">
      <c r="A86" s="16" t="s">
        <v>140</v>
      </c>
      <c r="B86" s="34" t="s">
        <v>5</v>
      </c>
      <c r="C86" s="34" t="s">
        <v>106</v>
      </c>
      <c r="D86" s="34" t="s">
        <v>112</v>
      </c>
      <c r="E86" s="34" t="s">
        <v>141</v>
      </c>
      <c r="F86" s="34"/>
      <c r="G86" s="30">
        <f>G87</f>
        <v>7.3</v>
      </c>
    </row>
    <row r="87" spans="1:7" ht="25.5" outlineLevel="7">
      <c r="A87" s="18" t="s">
        <v>14</v>
      </c>
      <c r="B87" s="28" t="s">
        <v>5</v>
      </c>
      <c r="C87" s="28" t="s">
        <v>106</v>
      </c>
      <c r="D87" s="28" t="s">
        <v>112</v>
      </c>
      <c r="E87" s="28" t="s">
        <v>141</v>
      </c>
      <c r="F87" s="28" t="s">
        <v>13</v>
      </c>
      <c r="G87" s="33">
        <v>7.3</v>
      </c>
    </row>
    <row r="88" spans="1:7" outlineLevel="7">
      <c r="A88" s="17" t="s">
        <v>121</v>
      </c>
      <c r="B88" s="28"/>
      <c r="C88" s="34" t="s">
        <v>113</v>
      </c>
      <c r="D88" s="28"/>
      <c r="E88" s="28"/>
      <c r="F88" s="28"/>
      <c r="G88" s="30">
        <f>G89</f>
        <v>40.900000000000006</v>
      </c>
    </row>
    <row r="89" spans="1:7" outlineLevel="1">
      <c r="A89" s="18" t="s">
        <v>65</v>
      </c>
      <c r="B89" s="28" t="s">
        <v>5</v>
      </c>
      <c r="C89" s="28" t="s">
        <v>113</v>
      </c>
      <c r="D89" s="28" t="s">
        <v>110</v>
      </c>
      <c r="E89" s="28"/>
      <c r="F89" s="28"/>
      <c r="G89" s="33">
        <f>G91</f>
        <v>40.900000000000006</v>
      </c>
    </row>
    <row r="90" spans="1:7" ht="29.25" customHeight="1" outlineLevel="2">
      <c r="A90" s="18" t="s">
        <v>67</v>
      </c>
      <c r="B90" s="28" t="s">
        <v>5</v>
      </c>
      <c r="C90" s="28" t="s">
        <v>113</v>
      </c>
      <c r="D90" s="28" t="s">
        <v>110</v>
      </c>
      <c r="E90" s="28" t="s">
        <v>66</v>
      </c>
      <c r="F90" s="28"/>
      <c r="G90" s="33">
        <f>G91</f>
        <v>40.900000000000006</v>
      </c>
    </row>
    <row r="91" spans="1:7" outlineLevel="3">
      <c r="A91" s="5" t="s">
        <v>65</v>
      </c>
      <c r="B91" s="21" t="s">
        <v>5</v>
      </c>
      <c r="C91" s="21" t="s">
        <v>113</v>
      </c>
      <c r="D91" s="21" t="s">
        <v>110</v>
      </c>
      <c r="E91" s="21" t="s">
        <v>68</v>
      </c>
      <c r="F91" s="21"/>
      <c r="G91" s="22">
        <f>G92+G94+G96+G98</f>
        <v>40.900000000000006</v>
      </c>
    </row>
    <row r="92" spans="1:7" outlineLevel="4">
      <c r="A92" s="4" t="s">
        <v>70</v>
      </c>
      <c r="B92" s="10" t="s">
        <v>5</v>
      </c>
      <c r="C92" s="10" t="s">
        <v>113</v>
      </c>
      <c r="D92" s="10" t="s">
        <v>110</v>
      </c>
      <c r="E92" s="10" t="s">
        <v>69</v>
      </c>
      <c r="F92" s="10"/>
      <c r="G92" s="12">
        <f>G93</f>
        <v>14.6</v>
      </c>
    </row>
    <row r="93" spans="1:7" ht="25.5" outlineLevel="7">
      <c r="A93" s="5" t="s">
        <v>14</v>
      </c>
      <c r="B93" s="21" t="s">
        <v>5</v>
      </c>
      <c r="C93" s="21" t="s">
        <v>113</v>
      </c>
      <c r="D93" s="21" t="s">
        <v>110</v>
      </c>
      <c r="E93" s="21" t="s">
        <v>69</v>
      </c>
      <c r="F93" s="21" t="s">
        <v>13</v>
      </c>
      <c r="G93" s="22">
        <v>14.6</v>
      </c>
    </row>
    <row r="94" spans="1:7" ht="25.5" outlineLevel="4">
      <c r="A94" s="4" t="s">
        <v>72</v>
      </c>
      <c r="B94" s="10" t="s">
        <v>5</v>
      </c>
      <c r="C94" s="10" t="s">
        <v>113</v>
      </c>
      <c r="D94" s="10" t="s">
        <v>110</v>
      </c>
      <c r="E94" s="10" t="s">
        <v>71</v>
      </c>
      <c r="F94" s="10"/>
      <c r="G94" s="12">
        <f>G95</f>
        <v>4</v>
      </c>
    </row>
    <row r="95" spans="1:7" ht="25.5" outlineLevel="7">
      <c r="A95" s="5" t="s">
        <v>14</v>
      </c>
      <c r="B95" s="21" t="s">
        <v>5</v>
      </c>
      <c r="C95" s="21" t="s">
        <v>113</v>
      </c>
      <c r="D95" s="21" t="s">
        <v>110</v>
      </c>
      <c r="E95" s="21" t="s">
        <v>71</v>
      </c>
      <c r="F95" s="21" t="s">
        <v>13</v>
      </c>
      <c r="G95" s="22">
        <v>4</v>
      </c>
    </row>
    <row r="96" spans="1:7" ht="0.75" customHeight="1" outlineLevel="4" collapsed="1">
      <c r="A96" s="4" t="s">
        <v>74</v>
      </c>
      <c r="B96" s="10" t="s">
        <v>5</v>
      </c>
      <c r="C96" s="10" t="s">
        <v>113</v>
      </c>
      <c r="D96" s="10" t="s">
        <v>110</v>
      </c>
      <c r="E96" s="10" t="s">
        <v>73</v>
      </c>
      <c r="F96" s="10"/>
      <c r="G96" s="12">
        <f>G97</f>
        <v>0</v>
      </c>
    </row>
    <row r="97" spans="1:7" ht="25.5" hidden="1" outlineLevel="7">
      <c r="A97" s="5" t="s">
        <v>14</v>
      </c>
      <c r="B97" s="21" t="s">
        <v>5</v>
      </c>
      <c r="C97" s="21" t="s">
        <v>113</v>
      </c>
      <c r="D97" s="21" t="s">
        <v>110</v>
      </c>
      <c r="E97" s="21" t="s">
        <v>73</v>
      </c>
      <c r="F97" s="21" t="s">
        <v>13</v>
      </c>
      <c r="G97" s="22"/>
    </row>
    <row r="98" spans="1:7" ht="17.25" customHeight="1" outlineLevel="4">
      <c r="A98" s="4" t="s">
        <v>76</v>
      </c>
      <c r="B98" s="10" t="s">
        <v>5</v>
      </c>
      <c r="C98" s="10" t="s">
        <v>113</v>
      </c>
      <c r="D98" s="10" t="s">
        <v>110</v>
      </c>
      <c r="E98" s="10" t="s">
        <v>75</v>
      </c>
      <c r="F98" s="10"/>
      <c r="G98" s="12">
        <f>G99</f>
        <v>22.3</v>
      </c>
    </row>
    <row r="99" spans="1:7" ht="24.75" customHeight="1" outlineLevel="7">
      <c r="A99" s="5" t="s">
        <v>14</v>
      </c>
      <c r="B99" s="21" t="s">
        <v>5</v>
      </c>
      <c r="C99" s="21" t="s">
        <v>113</v>
      </c>
      <c r="D99" s="21" t="s">
        <v>110</v>
      </c>
      <c r="E99" s="21" t="s">
        <v>75</v>
      </c>
      <c r="F99" s="21" t="s">
        <v>13</v>
      </c>
      <c r="G99" s="22">
        <v>22.3</v>
      </c>
    </row>
    <row r="100" spans="1:7" ht="18" customHeight="1" outlineLevel="7">
      <c r="A100" s="42" t="s">
        <v>147</v>
      </c>
      <c r="B100" s="10" t="s">
        <v>5</v>
      </c>
      <c r="C100" s="10" t="s">
        <v>127</v>
      </c>
      <c r="D100" s="10"/>
      <c r="E100" s="10"/>
      <c r="F100" s="10"/>
      <c r="G100" s="12">
        <f>G101</f>
        <v>7.5</v>
      </c>
    </row>
    <row r="101" spans="1:7" ht="24.75" customHeight="1" outlineLevel="7">
      <c r="A101" s="4" t="s">
        <v>146</v>
      </c>
      <c r="B101" s="2" t="s">
        <v>5</v>
      </c>
      <c r="C101" s="2" t="s">
        <v>127</v>
      </c>
      <c r="D101" s="2" t="s">
        <v>113</v>
      </c>
      <c r="E101" s="10"/>
      <c r="F101" s="10"/>
      <c r="G101" s="12">
        <f>G102</f>
        <v>7.5</v>
      </c>
    </row>
    <row r="102" spans="1:7" ht="30" customHeight="1" outlineLevel="7">
      <c r="A102" s="4" t="s">
        <v>148</v>
      </c>
      <c r="B102" s="2" t="s">
        <v>5</v>
      </c>
      <c r="C102" s="2" t="s">
        <v>127</v>
      </c>
      <c r="D102" s="2" t="s">
        <v>113</v>
      </c>
      <c r="E102" s="10" t="s">
        <v>149</v>
      </c>
      <c r="F102" s="10"/>
      <c r="G102" s="12">
        <f>G103</f>
        <v>7.5</v>
      </c>
    </row>
    <row r="103" spans="1:7" ht="26.25" customHeight="1" outlineLevel="7">
      <c r="A103" s="5" t="s">
        <v>8</v>
      </c>
      <c r="B103" s="43" t="s">
        <v>5</v>
      </c>
      <c r="C103" s="43" t="s">
        <v>127</v>
      </c>
      <c r="D103" s="43" t="s">
        <v>113</v>
      </c>
      <c r="E103" s="21" t="s">
        <v>9</v>
      </c>
      <c r="F103" s="21"/>
      <c r="G103" s="22">
        <v>7.5</v>
      </c>
    </row>
    <row r="104" spans="1:7" ht="26.25" customHeight="1" outlineLevel="7">
      <c r="A104" s="5" t="s">
        <v>14</v>
      </c>
      <c r="B104" s="43" t="s">
        <v>5</v>
      </c>
      <c r="C104" s="43" t="s">
        <v>127</v>
      </c>
      <c r="D104" s="43" t="s">
        <v>113</v>
      </c>
      <c r="E104" s="21" t="s">
        <v>9</v>
      </c>
      <c r="F104" s="21" t="s">
        <v>13</v>
      </c>
      <c r="G104" s="33">
        <v>7.5</v>
      </c>
    </row>
    <row r="105" spans="1:7" ht="19.5" customHeight="1" outlineLevel="1">
      <c r="A105" s="3" t="s">
        <v>122</v>
      </c>
      <c r="B105" s="10"/>
      <c r="C105" s="10" t="s">
        <v>114</v>
      </c>
      <c r="D105" s="10"/>
      <c r="E105" s="10"/>
      <c r="F105" s="10"/>
      <c r="G105" s="30">
        <f>G106+G112</f>
        <v>4602.2999999999993</v>
      </c>
    </row>
    <row r="106" spans="1:7" ht="25.5" outlineLevel="3">
      <c r="A106" s="4" t="s">
        <v>50</v>
      </c>
      <c r="B106" s="10" t="s">
        <v>5</v>
      </c>
      <c r="C106" s="10" t="s">
        <v>114</v>
      </c>
      <c r="D106" s="10" t="s">
        <v>104</v>
      </c>
      <c r="E106" s="10" t="s">
        <v>49</v>
      </c>
      <c r="F106" s="10"/>
      <c r="G106" s="30">
        <f>G107</f>
        <v>4189.8999999999996</v>
      </c>
    </row>
    <row r="107" spans="1:7" ht="25.5" outlineLevel="4">
      <c r="A107" s="5" t="s">
        <v>78</v>
      </c>
      <c r="B107" s="21" t="s">
        <v>5</v>
      </c>
      <c r="C107" s="21" t="s">
        <v>114</v>
      </c>
      <c r="D107" s="21" t="s">
        <v>104</v>
      </c>
      <c r="E107" s="21" t="s">
        <v>77</v>
      </c>
      <c r="F107" s="21"/>
      <c r="G107" s="33">
        <f>G108</f>
        <v>4189.8999999999996</v>
      </c>
    </row>
    <row r="108" spans="1:7" ht="25.5" outlineLevel="5">
      <c r="A108" s="5" t="s">
        <v>80</v>
      </c>
      <c r="B108" s="21" t="s">
        <v>5</v>
      </c>
      <c r="C108" s="21" t="s">
        <v>114</v>
      </c>
      <c r="D108" s="21" t="s">
        <v>104</v>
      </c>
      <c r="E108" s="21" t="s">
        <v>79</v>
      </c>
      <c r="F108" s="21"/>
      <c r="G108" s="33">
        <f>G109+G110+G111</f>
        <v>4189.8999999999996</v>
      </c>
    </row>
    <row r="109" spans="1:7" ht="51" outlineLevel="7">
      <c r="A109" s="18" t="s">
        <v>11</v>
      </c>
      <c r="B109" s="28" t="s">
        <v>5</v>
      </c>
      <c r="C109" s="28" t="s">
        <v>114</v>
      </c>
      <c r="D109" s="28" t="s">
        <v>104</v>
      </c>
      <c r="E109" s="28" t="s">
        <v>79</v>
      </c>
      <c r="F109" s="28" t="s">
        <v>10</v>
      </c>
      <c r="G109" s="33">
        <v>3257.4</v>
      </c>
    </row>
    <row r="110" spans="1:7" ht="25.5" outlineLevel="7">
      <c r="A110" s="18" t="s">
        <v>14</v>
      </c>
      <c r="B110" s="28" t="s">
        <v>5</v>
      </c>
      <c r="C110" s="28" t="s">
        <v>114</v>
      </c>
      <c r="D110" s="28" t="s">
        <v>104</v>
      </c>
      <c r="E110" s="28" t="s">
        <v>79</v>
      </c>
      <c r="F110" s="28" t="s">
        <v>13</v>
      </c>
      <c r="G110" s="33">
        <v>932.5</v>
      </c>
    </row>
    <row r="111" spans="1:7" outlineLevel="7">
      <c r="A111" s="18" t="s">
        <v>16</v>
      </c>
      <c r="B111" s="28" t="s">
        <v>5</v>
      </c>
      <c r="C111" s="28" t="s">
        <v>114</v>
      </c>
      <c r="D111" s="28" t="s">
        <v>104</v>
      </c>
      <c r="E111" s="28" t="s">
        <v>79</v>
      </c>
      <c r="F111" s="28" t="s">
        <v>15</v>
      </c>
      <c r="G111" s="33">
        <v>0</v>
      </c>
    </row>
    <row r="112" spans="1:7" ht="25.5" outlineLevel="5">
      <c r="A112" s="16" t="s">
        <v>82</v>
      </c>
      <c r="B112" s="34" t="s">
        <v>5</v>
      </c>
      <c r="C112" s="34" t="s">
        <v>114</v>
      </c>
      <c r="D112" s="34" t="s">
        <v>104</v>
      </c>
      <c r="E112" s="34" t="s">
        <v>81</v>
      </c>
      <c r="F112" s="34"/>
      <c r="G112" s="30">
        <f>G113</f>
        <v>412.4</v>
      </c>
    </row>
    <row r="113" spans="1:7" ht="25.5" outlineLevel="7">
      <c r="A113" s="18" t="s">
        <v>14</v>
      </c>
      <c r="B113" s="28" t="s">
        <v>5</v>
      </c>
      <c r="C113" s="28" t="s">
        <v>114</v>
      </c>
      <c r="D113" s="28" t="s">
        <v>104</v>
      </c>
      <c r="E113" s="28" t="s">
        <v>81</v>
      </c>
      <c r="F113" s="28" t="s">
        <v>13</v>
      </c>
      <c r="G113" s="33">
        <v>412.4</v>
      </c>
    </row>
    <row r="114" spans="1:7" outlineLevel="7">
      <c r="A114" s="17" t="s">
        <v>123</v>
      </c>
      <c r="B114" s="28"/>
      <c r="C114" s="34" t="s">
        <v>111</v>
      </c>
      <c r="D114" s="28"/>
      <c r="E114" s="28"/>
      <c r="F114" s="28"/>
      <c r="G114" s="30">
        <f>G115</f>
        <v>219.4</v>
      </c>
    </row>
    <row r="115" spans="1:7" outlineLevel="1">
      <c r="A115" s="18" t="s">
        <v>83</v>
      </c>
      <c r="B115" s="28" t="s">
        <v>5</v>
      </c>
      <c r="C115" s="28" t="s">
        <v>111</v>
      </c>
      <c r="D115" s="28" t="s">
        <v>104</v>
      </c>
      <c r="E115" s="28"/>
      <c r="F115" s="28"/>
      <c r="G115" s="33">
        <f>G116</f>
        <v>219.4</v>
      </c>
    </row>
    <row r="116" spans="1:7" ht="25.5" outlineLevel="3">
      <c r="A116" s="18" t="s">
        <v>85</v>
      </c>
      <c r="B116" s="28" t="s">
        <v>5</v>
      </c>
      <c r="C116" s="28" t="s">
        <v>111</v>
      </c>
      <c r="D116" s="28" t="s">
        <v>104</v>
      </c>
      <c r="E116" s="28" t="s">
        <v>84</v>
      </c>
      <c r="F116" s="28"/>
      <c r="G116" s="33">
        <f>G117</f>
        <v>219.4</v>
      </c>
    </row>
    <row r="117" spans="1:7" ht="38.25" outlineLevel="4">
      <c r="A117" s="18" t="s">
        <v>87</v>
      </c>
      <c r="B117" s="28" t="s">
        <v>5</v>
      </c>
      <c r="C117" s="28" t="s">
        <v>111</v>
      </c>
      <c r="D117" s="28" t="s">
        <v>104</v>
      </c>
      <c r="E117" s="28" t="s">
        <v>86</v>
      </c>
      <c r="F117" s="28"/>
      <c r="G117" s="33">
        <f>G118</f>
        <v>219.4</v>
      </c>
    </row>
    <row r="118" spans="1:7" outlineLevel="7">
      <c r="A118" s="18" t="s">
        <v>89</v>
      </c>
      <c r="B118" s="28" t="s">
        <v>5</v>
      </c>
      <c r="C118" s="28" t="s">
        <v>111</v>
      </c>
      <c r="D118" s="28" t="s">
        <v>104</v>
      </c>
      <c r="E118" s="28" t="s">
        <v>86</v>
      </c>
      <c r="F118" s="28" t="s">
        <v>88</v>
      </c>
      <c r="G118" s="33">
        <v>219.4</v>
      </c>
    </row>
    <row r="119" spans="1:7" ht="0.75" customHeight="1" outlineLevel="7">
      <c r="A119" s="17" t="s">
        <v>124</v>
      </c>
      <c r="B119" s="28"/>
      <c r="C119" s="34" t="s">
        <v>108</v>
      </c>
      <c r="D119" s="28"/>
      <c r="E119" s="28"/>
      <c r="F119" s="28"/>
      <c r="G119" s="30">
        <f>G120</f>
        <v>0</v>
      </c>
    </row>
    <row r="120" spans="1:7" hidden="1" outlineLevel="1">
      <c r="A120" s="4" t="s">
        <v>90</v>
      </c>
      <c r="B120" s="10" t="s">
        <v>5</v>
      </c>
      <c r="C120" s="10" t="s">
        <v>108</v>
      </c>
      <c r="D120" s="10" t="s">
        <v>113</v>
      </c>
      <c r="E120" s="10"/>
      <c r="F120" s="10"/>
      <c r="G120" s="12">
        <f>G121</f>
        <v>0</v>
      </c>
    </row>
    <row r="121" spans="1:7" ht="38.25" hidden="1" outlineLevel="2">
      <c r="A121" s="5" t="s">
        <v>92</v>
      </c>
      <c r="B121" s="21" t="s">
        <v>5</v>
      </c>
      <c r="C121" s="21" t="s">
        <v>108</v>
      </c>
      <c r="D121" s="21" t="s">
        <v>113</v>
      </c>
      <c r="E121" s="21" t="s">
        <v>91</v>
      </c>
      <c r="F121" s="21"/>
      <c r="G121" s="22">
        <f>G122</f>
        <v>0</v>
      </c>
    </row>
    <row r="122" spans="1:7" hidden="1" outlineLevel="3">
      <c r="A122" s="5" t="s">
        <v>90</v>
      </c>
      <c r="B122" s="21" t="s">
        <v>5</v>
      </c>
      <c r="C122" s="21" t="s">
        <v>108</v>
      </c>
      <c r="D122" s="21" t="s">
        <v>113</v>
      </c>
      <c r="E122" s="21" t="s">
        <v>93</v>
      </c>
      <c r="F122" s="21"/>
      <c r="G122" s="22">
        <f>G123</f>
        <v>0</v>
      </c>
    </row>
    <row r="123" spans="1:7" ht="25.5" hidden="1" outlineLevel="4">
      <c r="A123" s="5" t="s">
        <v>95</v>
      </c>
      <c r="B123" s="21" t="s">
        <v>5</v>
      </c>
      <c r="C123" s="21" t="s">
        <v>108</v>
      </c>
      <c r="D123" s="21" t="s">
        <v>113</v>
      </c>
      <c r="E123" s="21" t="s">
        <v>94</v>
      </c>
      <c r="F123" s="21"/>
      <c r="G123" s="22">
        <f>G124</f>
        <v>0</v>
      </c>
    </row>
    <row r="124" spans="1:7" ht="25.5" hidden="1" outlineLevel="7">
      <c r="A124" s="5" t="s">
        <v>14</v>
      </c>
      <c r="B124" s="21" t="s">
        <v>5</v>
      </c>
      <c r="C124" s="10" t="s">
        <v>108</v>
      </c>
      <c r="D124" s="21" t="s">
        <v>113</v>
      </c>
      <c r="E124" s="21" t="s">
        <v>94</v>
      </c>
      <c r="F124" s="21" t="s">
        <v>13</v>
      </c>
      <c r="G124" s="22"/>
    </row>
    <row r="125" spans="1:7" ht="25.5" outlineLevel="7">
      <c r="A125" s="3" t="s">
        <v>125</v>
      </c>
      <c r="B125" s="21"/>
      <c r="C125" s="10" t="s">
        <v>109</v>
      </c>
      <c r="D125" s="21"/>
      <c r="E125" s="21"/>
      <c r="F125" s="21"/>
      <c r="G125" s="12">
        <f>G126</f>
        <v>0.4</v>
      </c>
    </row>
    <row r="126" spans="1:7" ht="25.5" outlineLevel="1">
      <c r="A126" s="5" t="s">
        <v>96</v>
      </c>
      <c r="B126" s="21" t="s">
        <v>5</v>
      </c>
      <c r="C126" s="21" t="s">
        <v>109</v>
      </c>
      <c r="D126" s="21" t="s">
        <v>104</v>
      </c>
      <c r="E126" s="21"/>
      <c r="F126" s="21"/>
      <c r="G126" s="22">
        <f>G127</f>
        <v>0.4</v>
      </c>
    </row>
    <row r="127" spans="1:7" outlineLevel="3">
      <c r="A127" s="5" t="s">
        <v>98</v>
      </c>
      <c r="B127" s="21" t="s">
        <v>5</v>
      </c>
      <c r="C127" s="21" t="s">
        <v>109</v>
      </c>
      <c r="D127" s="21" t="s">
        <v>104</v>
      </c>
      <c r="E127" s="21" t="s">
        <v>97</v>
      </c>
      <c r="F127" s="21"/>
      <c r="G127" s="22">
        <f>G128</f>
        <v>0.4</v>
      </c>
    </row>
    <row r="128" spans="1:7" ht="25.5" outlineLevel="4">
      <c r="A128" s="5" t="s">
        <v>100</v>
      </c>
      <c r="B128" s="21" t="s">
        <v>5</v>
      </c>
      <c r="C128" s="21" t="s">
        <v>109</v>
      </c>
      <c r="D128" s="21" t="s">
        <v>104</v>
      </c>
      <c r="E128" s="21" t="s">
        <v>99</v>
      </c>
      <c r="F128" s="21"/>
      <c r="G128" s="22">
        <f>G129</f>
        <v>0.4</v>
      </c>
    </row>
    <row r="129" spans="1:8" outlineLevel="7">
      <c r="A129" s="5" t="s">
        <v>102</v>
      </c>
      <c r="B129" s="21" t="s">
        <v>5</v>
      </c>
      <c r="C129" s="21" t="s">
        <v>109</v>
      </c>
      <c r="D129" s="21" t="s">
        <v>104</v>
      </c>
      <c r="E129" s="21" t="s">
        <v>99</v>
      </c>
      <c r="F129" s="21" t="s">
        <v>101</v>
      </c>
      <c r="G129" s="22">
        <v>0.4</v>
      </c>
    </row>
    <row r="130" spans="1:8">
      <c r="A130" s="6"/>
      <c r="B130" s="24" t="s">
        <v>103</v>
      </c>
      <c r="C130" s="24"/>
      <c r="D130" s="24"/>
      <c r="E130" s="24"/>
      <c r="F130" s="24"/>
      <c r="G130" s="47">
        <f>G8</f>
        <v>18940.200000000004</v>
      </c>
    </row>
    <row r="132" spans="1:8" ht="15.75">
      <c r="A132" s="45" t="s">
        <v>152</v>
      </c>
      <c r="B132" s="46"/>
      <c r="C132" s="46"/>
      <c r="D132" s="46"/>
      <c r="E132" s="46"/>
      <c r="H132" s="26"/>
    </row>
    <row r="133" spans="1:8" ht="15.75">
      <c r="A133" s="45" t="s">
        <v>142</v>
      </c>
      <c r="B133" s="46"/>
      <c r="C133" s="46"/>
      <c r="D133" s="46"/>
      <c r="E133" s="46"/>
    </row>
  </sheetData>
  <mergeCells count="6">
    <mergeCell ref="C7:D7"/>
    <mergeCell ref="C1:G1"/>
    <mergeCell ref="C2:G2"/>
    <mergeCell ref="A3:G3"/>
    <mergeCell ref="B4:H4"/>
    <mergeCell ref="A5:G5"/>
  </mergeCells>
  <phoneticPr fontId="5" type="noConversion"/>
  <pageMargins left="0.78740157480314965" right="0.19685039370078741" top="0.39370078740157483" bottom="0.39370078740157483" header="0.51181102362204722" footer="0.51181102362204722"/>
  <pageSetup paperSize="9" scale="96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 исзм декабрь</vt:lpstr>
      <vt:lpstr>'Бюджет исзм декабрь'!Область_печати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rep:2.54.0.52</dc:description>
  <cp:lastModifiedBy>User</cp:lastModifiedBy>
  <cp:lastPrinted>2022-11-29T04:49:05Z</cp:lastPrinted>
  <dcterms:created xsi:type="dcterms:W3CDTF">2021-12-15T08:32:10Z</dcterms:created>
  <dcterms:modified xsi:type="dcterms:W3CDTF">2022-12-27T06:55:47Z</dcterms:modified>
</cp:coreProperties>
</file>