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3740"/>
  </bookViews>
  <sheets>
    <sheet name="источники" sheetId="1" r:id="rId1"/>
    <sheet name="свод бюджет" sheetId="2" r:id="rId2"/>
  </sheets>
  <definedNames>
    <definedName name="_xlnm.Print_Titles" localSheetId="0">источники!$10:$10</definedName>
    <definedName name="_xlnm.Print_Area" localSheetId="0">источники!$A$1:$C$36</definedName>
  </definedNames>
  <calcPr calcId="114210" fullCalcOnLoad="1"/>
</workbook>
</file>

<file path=xl/calcChain.xml><?xml version="1.0" encoding="utf-8"?>
<calcChain xmlns="http://schemas.openxmlformats.org/spreadsheetml/2006/main">
  <c r="C4" i="2"/>
  <c r="B13"/>
  <c r="C22" i="1"/>
  <c r="C11"/>
  <c r="C12"/>
  <c r="C18"/>
  <c r="C17"/>
  <c r="C15"/>
  <c r="D14" i="2"/>
  <c r="B4"/>
  <c r="B6"/>
  <c r="B9"/>
  <c r="D2"/>
  <c r="E2"/>
  <c r="B14"/>
  <c r="C5"/>
  <c r="C30" i="1"/>
  <c r="C29"/>
  <c r="C28"/>
  <c r="C13"/>
  <c r="C25"/>
  <c r="C24"/>
  <c r="C23"/>
  <c r="B15" i="2"/>
</calcChain>
</file>

<file path=xl/sharedStrings.xml><?xml version="1.0" encoding="utf-8"?>
<sst xmlns="http://schemas.openxmlformats.org/spreadsheetml/2006/main" count="69" uniqueCount="67">
  <si>
    <t>Наименование</t>
  </si>
  <si>
    <t>Код</t>
  </si>
  <si>
    <t>Итого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</si>
  <si>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</si>
  <si>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</si>
  <si>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</si>
  <si>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</si>
  <si>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</si>
  <si>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</si>
  <si>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</si>
  <si>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</si>
  <si>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</si>
  <si>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</si>
  <si>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</si>
  <si>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</si>
  <si>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</si>
  <si>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</si>
  <si>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</si>
  <si>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</si>
  <si>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</si>
  <si>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</si>
  <si>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</si>
  <si>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увеличение остатков</t>
  </si>
  <si>
    <t>уменьшение остатков</t>
  </si>
  <si>
    <t>изменение остатков</t>
  </si>
  <si>
    <t>тыс.рублей</t>
  </si>
  <si>
    <t>Сумма</t>
  </si>
  <si>
    <t>Предельный объем долга (доходы-безвозмездные)</t>
  </si>
  <si>
    <t>Привлечение кредитов от кредитных организаций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</si>
  <si>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</si>
  <si>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</si>
  <si>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смотри на листе свод бюджет</t>
  </si>
  <si>
    <t>Источники = дефициту (с противоположным знаком)</t>
  </si>
  <si>
    <t xml:space="preserve">Бюджетные кредиты из других бюджетов бюджетной системы Российской Федерации 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</si>
  <si>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</si>
  <si>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</si>
  <si>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901 01 02 00 00 00 0000 000</t>
  </si>
  <si>
    <t>901 01 02 00 00 00 0000 700</t>
  </si>
  <si>
    <t>901 01 02 00 00 00 0000 800</t>
  </si>
  <si>
    <t>901 01 03 00 00 00 0000 000</t>
  </si>
  <si>
    <t>901 01 03 00 00 00 0000 700</t>
  </si>
  <si>
    <t>901 01 03 00 00 00 0000 800</t>
  </si>
  <si>
    <t>901 01 05 02 01 10 0000 510</t>
  </si>
  <si>
    <t>901 01 05 00 00 00 0000 600</t>
  </si>
  <si>
    <t>901 01 05 02 00 00 0000 600</t>
  </si>
  <si>
    <t>901 01 05 02 01 00 0000 610</t>
  </si>
  <si>
    <t>901 01 06 00 00 00 0000 000</t>
  </si>
  <si>
    <t>муниципального  образования</t>
  </si>
  <si>
    <t>901 01 02 00 00 10 0000 710</t>
  </si>
  <si>
    <t>901 01 02 00 00 10 0000 810</t>
  </si>
  <si>
    <t>901 01 03 00 00 10 0000 710</t>
  </si>
  <si>
    <t>901 01 03 00 00 10 0000 810</t>
  </si>
  <si>
    <t>901 01 05 02 01 10 0000 610</t>
  </si>
  <si>
    <t>901 01 05 00 00 00 0000 000</t>
  </si>
  <si>
    <t>901 01 05 00 00 00 0000 500</t>
  </si>
  <si>
    <t>901 01 05 02 00 00 0000 500</t>
  </si>
  <si>
    <t>901 01 05 02 01 00 0000 510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</si>
  <si>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</si>
  <si>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</si>
  <si>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</si>
  <si>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 xml:space="preserve">к  Решению  Думы Бадарминского </t>
  </si>
  <si>
    <t>Источники внутреннего финансирования
 дефицита бюджета  Бадарминского муниципального образования на 2022 год</t>
  </si>
  <si>
    <t>А.Н. Рысенков</t>
  </si>
  <si>
    <t xml:space="preserve">   муниципального образования пятого созыва</t>
  </si>
  <si>
    <t>Председатель Думы, глава Бадарминского</t>
  </si>
  <si>
    <t>от 28.12.2022 г. № 5/2</t>
  </si>
  <si>
    <t>Приложение № 9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</si>
</sst>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_-* #,##0.00_р_._-;\-* #,##0.00_р_._-;_-* \-??_р_._-;_-@_-"/>
  </numFmts>
  <fonts count="1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5" fillId="0" borderId="0"/>
    <xf numFmtId="0" fontId="1" fillId="0" borderId="0"/>
  </cellStyleXfs>
  <cellXfs count="44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66" fontId="0" fillId="0" borderId="0" xfId="0" applyNumberFormat="1"/>
    <xf numFmtId="0" fontId="6" fillId="0" borderId="0" xfId="0" applyFont="1"/>
    <xf numFmtId="164" fontId="0" fillId="0" borderId="0" xfId="0" applyNumberFormat="1"/>
    <xf numFmtId="165" fontId="2" fillId="0" borderId="0" xfId="0" applyNumberFormat="1" applyFont="1"/>
    <xf numFmtId="4" fontId="7" fillId="0" borderId="0" xfId="0" applyNumberFormat="1" applyFont="1"/>
    <xf numFmtId="164" fontId="4" fillId="0" borderId="0" xfId="0" applyNumberFormat="1" applyFont="1"/>
    <xf numFmtId="164" fontId="2" fillId="0" borderId="0" xfId="0" applyNumberFormat="1" applyFont="1"/>
    <xf numFmtId="0" fontId="8" fillId="0" borderId="0" xfId="0" applyFont="1"/>
    <xf numFmtId="0" fontId="0" fillId="0" borderId="0" xfId="0" applyFont="1"/>
    <xf numFmtId="164" fontId="0" fillId="0" borderId="0" xfId="0" applyNumberFormat="1" applyFont="1"/>
    <xf numFmtId="0" fontId="8" fillId="0" borderId="0" xfId="1" applyNumberFormat="1" applyFont="1" applyAlignment="1">
      <alignment horizontal="right" vertical="center"/>
    </xf>
    <xf numFmtId="0" fontId="8" fillId="0" borderId="0" xfId="2" applyFont="1" applyFill="1" applyBorder="1" applyAlignment="1" applyProtection="1">
      <alignment horizontal="left" wrapText="1"/>
      <protection locked="0"/>
    </xf>
    <xf numFmtId="0" fontId="8" fillId="0" borderId="0" xfId="2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1" applyNumberFormat="1" applyFont="1" applyAlignment="1">
      <alignment horizontal="right"/>
    </xf>
    <xf numFmtId="0" fontId="8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/>
  </cellXfs>
  <cellStyles count="3">
    <cellStyle name="TableStyleLight1" xfId="1"/>
    <cellStyle name="Обычный" xfId="0" builtinId="0"/>
    <cellStyle name="Обычный_расходы 2009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13" zoomScaleNormal="100" workbookViewId="0">
      <selection activeCell="C2" sqref="C2"/>
    </sheetView>
  </sheetViews>
  <sheetFormatPr defaultRowHeight="12.75"/>
  <cols>
    <col min="1" max="1" width="70.140625" style="6" customWidth="1"/>
    <col min="2" max="2" width="31.85546875" style="6" customWidth="1"/>
    <col min="3" max="3" width="14.140625" style="6" customWidth="1"/>
    <col min="4" max="4" width="12.5703125" style="4" customWidth="1"/>
    <col min="5" max="5" width="9.28515625" style="4" bestFit="1" customWidth="1"/>
    <col min="6" max="12" width="9.140625" style="4"/>
    <col min="13" max="13" width="36.7109375" style="4" customWidth="1"/>
    <col min="14" max="16384" width="9.140625" style="4"/>
  </cols>
  <sheetData>
    <row r="1" spans="1:13" ht="15.75">
      <c r="C1" s="12"/>
    </row>
    <row r="2" spans="1:13" ht="15.75">
      <c r="A2" s="16"/>
      <c r="B2" s="17"/>
      <c r="C2" s="18" t="s">
        <v>66</v>
      </c>
      <c r="L2" s="40"/>
      <c r="M2" s="40"/>
    </row>
    <row r="3" spans="1:13" ht="15.75">
      <c r="A3" s="12"/>
      <c r="B3" s="42" t="s">
        <v>60</v>
      </c>
      <c r="C3" s="42"/>
      <c r="L3" s="41"/>
      <c r="M3" s="41"/>
    </row>
    <row r="4" spans="1:13" ht="15.75">
      <c r="A4" s="42" t="s">
        <v>63</v>
      </c>
      <c r="B4" s="42"/>
      <c r="C4" s="43"/>
      <c r="L4" s="41"/>
      <c r="M4" s="41"/>
    </row>
    <row r="5" spans="1:13" ht="15.75">
      <c r="A5" s="12"/>
      <c r="B5" s="42" t="s">
        <v>65</v>
      </c>
      <c r="C5" s="43"/>
      <c r="L5" s="41"/>
      <c r="M5" s="41"/>
    </row>
    <row r="6" spans="1:13" ht="15.75">
      <c r="A6" s="12"/>
      <c r="B6" s="19"/>
      <c r="C6" s="20"/>
      <c r="L6" s="15"/>
      <c r="M6" s="15"/>
    </row>
    <row r="7" spans="1:13" s="3" customFormat="1" ht="38.25" customHeight="1">
      <c r="A7" s="39" t="s">
        <v>61</v>
      </c>
      <c r="B7" s="39"/>
      <c r="C7" s="39"/>
    </row>
    <row r="8" spans="1:13" s="3" customFormat="1">
      <c r="A8" s="23"/>
      <c r="B8" s="23"/>
      <c r="C8" s="24"/>
    </row>
    <row r="9" spans="1:13" s="3" customFormat="1">
      <c r="A9" s="23"/>
      <c r="B9" s="23"/>
      <c r="C9" s="25" t="s">
        <v>25</v>
      </c>
    </row>
    <row r="10" spans="1:13" s="3" customFormat="1" ht="15">
      <c r="A10" s="26" t="s">
        <v>0</v>
      </c>
      <c r="B10" s="26" t="s">
        <v>1</v>
      </c>
      <c r="C10" s="26" t="s">
        <v>26</v>
      </c>
    </row>
    <row r="11" spans="1:13" s="3" customFormat="1" ht="27" customHeight="1">
      <c r="A11" s="27" t="s">
        <v>16</v>
      </c>
      <c r="B11" s="28" t="s">
        <v>17</v>
      </c>
      <c r="C11" s="37">
        <f>C12+C17+C22+C32</f>
        <v>1705.8000000000022</v>
      </c>
      <c r="D11" s="14" t="s">
        <v>32</v>
      </c>
    </row>
    <row r="12" spans="1:13" s="3" customFormat="1" ht="27" customHeight="1">
      <c r="A12" s="27" t="s">
        <v>18</v>
      </c>
      <c r="B12" s="28" t="s">
        <v>36</v>
      </c>
      <c r="C12" s="37">
        <f>C13-C15</f>
        <v>126.7</v>
      </c>
    </row>
    <row r="13" spans="1:13" s="3" customFormat="1" ht="38.25" customHeight="1">
      <c r="A13" s="30" t="s">
        <v>28</v>
      </c>
      <c r="B13" s="28" t="s">
        <v>37</v>
      </c>
      <c r="C13" s="37">
        <f>C14</f>
        <v>126.7</v>
      </c>
    </row>
    <row r="14" spans="1:13" s="3" customFormat="1" ht="39" customHeight="1">
      <c r="A14" s="30" t="s">
        <v>57</v>
      </c>
      <c r="B14" s="28" t="s">
        <v>48</v>
      </c>
      <c r="C14" s="37">
        <v>126.7</v>
      </c>
      <c r="D14" s="4"/>
    </row>
    <row r="15" spans="1:13" s="3" customFormat="1" ht="37.5" customHeight="1">
      <c r="A15" s="30" t="s">
        <v>19</v>
      </c>
      <c r="B15" s="28" t="s">
        <v>38</v>
      </c>
      <c r="C15" s="37">
        <f>C16</f>
        <v>0</v>
      </c>
    </row>
    <row r="16" spans="1:13" s="3" customFormat="1" ht="36" customHeight="1">
      <c r="A16" s="30" t="s">
        <v>58</v>
      </c>
      <c r="B16" s="28" t="s">
        <v>49</v>
      </c>
      <c r="C16" s="37">
        <v>0</v>
      </c>
      <c r="D16" s="10"/>
    </row>
    <row r="17" spans="1:5" s="3" customFormat="1" ht="31.5" hidden="1">
      <c r="A17" s="31" t="s">
        <v>33</v>
      </c>
      <c r="B17" s="28" t="s">
        <v>39</v>
      </c>
      <c r="C17" s="37">
        <f>C18+C20</f>
        <v>0</v>
      </c>
    </row>
    <row r="18" spans="1:5" ht="31.5" hidden="1">
      <c r="A18" s="30" t="s">
        <v>30</v>
      </c>
      <c r="B18" s="28" t="s">
        <v>40</v>
      </c>
      <c r="C18" s="37">
        <f>C19</f>
        <v>0</v>
      </c>
    </row>
    <row r="19" spans="1:5" s="3" customFormat="1" ht="47.25" hidden="1">
      <c r="A19" s="30" t="s">
        <v>34</v>
      </c>
      <c r="B19" s="28" t="s">
        <v>50</v>
      </c>
      <c r="C19" s="37">
        <v>0</v>
      </c>
    </row>
    <row r="20" spans="1:5" ht="47.25" hidden="1">
      <c r="A20" s="30" t="s">
        <v>29</v>
      </c>
      <c r="B20" s="28" t="s">
        <v>41</v>
      </c>
      <c r="C20" s="38">
        <v>0</v>
      </c>
    </row>
    <row r="21" spans="1:5" s="3" customFormat="1" ht="47.25" hidden="1">
      <c r="A21" s="30" t="s">
        <v>35</v>
      </c>
      <c r="B21" s="28" t="s">
        <v>51</v>
      </c>
      <c r="C21" s="38">
        <v>0</v>
      </c>
    </row>
    <row r="22" spans="1:5" s="3" customFormat="1" ht="30" customHeight="1">
      <c r="A22" s="30" t="s">
        <v>20</v>
      </c>
      <c r="B22" s="28" t="s">
        <v>53</v>
      </c>
      <c r="C22" s="38">
        <f>C31+C26</f>
        <v>1579.1000000000022</v>
      </c>
      <c r="E22" s="10"/>
    </row>
    <row r="23" spans="1:5" s="3" customFormat="1" ht="30" customHeight="1">
      <c r="A23" s="30" t="s">
        <v>3</v>
      </c>
      <c r="B23" s="28" t="s">
        <v>54</v>
      </c>
      <c r="C23" s="38">
        <f>C24</f>
        <v>-17361.099999999999</v>
      </c>
      <c r="D23" s="2"/>
    </row>
    <row r="24" spans="1:5" ht="30" customHeight="1">
      <c r="A24" s="30" t="s">
        <v>4</v>
      </c>
      <c r="B24" s="28" t="s">
        <v>55</v>
      </c>
      <c r="C24" s="37">
        <f>C25</f>
        <v>-17361.099999999999</v>
      </c>
    </row>
    <row r="25" spans="1:5" ht="30" customHeight="1">
      <c r="A25" s="30" t="s">
        <v>5</v>
      </c>
      <c r="B25" s="28" t="s">
        <v>56</v>
      </c>
      <c r="C25" s="37">
        <f>C26+C27</f>
        <v>-17361.099999999999</v>
      </c>
    </row>
    <row r="26" spans="1:5" ht="41.25" customHeight="1">
      <c r="A26" s="30" t="s">
        <v>59</v>
      </c>
      <c r="B26" s="28" t="s">
        <v>42</v>
      </c>
      <c r="C26" s="37">
        <v>-17361.099999999999</v>
      </c>
      <c r="D26" s="13" t="s">
        <v>31</v>
      </c>
    </row>
    <row r="27" spans="1:5" ht="31.5" hidden="1">
      <c r="A27" s="30" t="s">
        <v>6</v>
      </c>
      <c r="B27" s="28" t="s">
        <v>42</v>
      </c>
      <c r="C27" s="29"/>
    </row>
    <row r="28" spans="1:5" s="3" customFormat="1" ht="27" customHeight="1">
      <c r="A28" s="30" t="s">
        <v>7</v>
      </c>
      <c r="B28" s="28" t="s">
        <v>43</v>
      </c>
      <c r="C28" s="29">
        <f>C29</f>
        <v>18940.2</v>
      </c>
    </row>
    <row r="29" spans="1:5" ht="27" customHeight="1">
      <c r="A29" s="30" t="s">
        <v>8</v>
      </c>
      <c r="B29" s="28" t="s">
        <v>44</v>
      </c>
      <c r="C29" s="33">
        <f>C30</f>
        <v>18940.2</v>
      </c>
    </row>
    <row r="30" spans="1:5" ht="27" customHeight="1">
      <c r="A30" s="30" t="s">
        <v>9</v>
      </c>
      <c r="B30" s="28" t="s">
        <v>45</v>
      </c>
      <c r="C30" s="33">
        <f>C31</f>
        <v>18940.2</v>
      </c>
    </row>
    <row r="31" spans="1:5" ht="36.75" customHeight="1">
      <c r="A31" s="30" t="s">
        <v>59</v>
      </c>
      <c r="B31" s="28" t="s">
        <v>52</v>
      </c>
      <c r="C31" s="33">
        <v>18940.2</v>
      </c>
    </row>
    <row r="32" spans="1:5" s="3" customFormat="1" ht="31.5" hidden="1">
      <c r="A32" s="30" t="s">
        <v>21</v>
      </c>
      <c r="B32" s="28" t="s">
        <v>46</v>
      </c>
      <c r="C32" s="32"/>
    </row>
    <row r="33" spans="1:6" s="3" customFormat="1" ht="15.75">
      <c r="A33" s="34"/>
      <c r="B33" s="35"/>
      <c r="C33" s="36"/>
    </row>
    <row r="35" spans="1:6" ht="15.75">
      <c r="A35" s="21" t="s">
        <v>64</v>
      </c>
      <c r="B35" s="21"/>
      <c r="C35"/>
    </row>
    <row r="36" spans="1:6" ht="15.75">
      <c r="A36" s="21" t="s">
        <v>47</v>
      </c>
      <c r="B36" s="22"/>
      <c r="C36" s="22" t="s">
        <v>62</v>
      </c>
    </row>
    <row r="44" spans="1:6">
      <c r="F44" s="6"/>
    </row>
  </sheetData>
  <mergeCells count="8">
    <mergeCell ref="A7:C7"/>
    <mergeCell ref="L2:M2"/>
    <mergeCell ref="L3:M3"/>
    <mergeCell ref="L4:M4"/>
    <mergeCell ref="L5:M5"/>
    <mergeCell ref="B3:C3"/>
    <mergeCell ref="A4:C4"/>
    <mergeCell ref="B5:C5"/>
  </mergeCells>
  <phoneticPr fontId="3" type="noConversion"/>
  <pageMargins left="0.84" right="0.19685039370078741" top="0.47" bottom="0.39370078740157483" header="0.35433070866141736" footer="0.23622047244094491"/>
  <pageSetup paperSize="9" scale="80" fitToHeight="2" orientation="portrait" r:id="rId1"/>
  <headerFooter alignWithMargins="0">
    <oddFooter>&amp;R&amp;P</oddFoot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5" sqref="C5"/>
    </sheetView>
  </sheetViews>
  <sheetFormatPr defaultRowHeight="12.75"/>
  <cols>
    <col min="1" max="1" width="21.140625" customWidth="1"/>
    <col min="2" max="2" width="15.85546875" customWidth="1"/>
    <col min="4" max="4" width="14.42578125" customWidth="1"/>
  </cols>
  <sheetData>
    <row r="1" spans="1:5">
      <c r="B1" t="s">
        <v>2</v>
      </c>
      <c r="D1" t="s">
        <v>27</v>
      </c>
    </row>
    <row r="2" spans="1:5">
      <c r="A2" t="s">
        <v>10</v>
      </c>
      <c r="B2" s="7">
        <v>17050</v>
      </c>
      <c r="D2" s="9">
        <f>B2-B9</f>
        <v>2722.5</v>
      </c>
      <c r="E2">
        <f>D2*50%</f>
        <v>1361.25</v>
      </c>
    </row>
    <row r="3" spans="1:5">
      <c r="A3" t="s">
        <v>11</v>
      </c>
      <c r="B3" s="7">
        <v>18755.8</v>
      </c>
    </row>
    <row r="4" spans="1:5">
      <c r="B4" s="8">
        <f>B2-B3</f>
        <v>-1705.7999999999993</v>
      </c>
      <c r="C4" s="5">
        <f>-($B$4)/($B$2-$B$9)%</f>
        <v>62.65564738292008</v>
      </c>
      <c r="D4" s="1"/>
    </row>
    <row r="5" spans="1:5">
      <c r="C5" s="5">
        <f>-($B$4)/($B$2)%</f>
        <v>10.004692082111433</v>
      </c>
      <c r="D5" s="1"/>
    </row>
    <row r="6" spans="1:5">
      <c r="A6" t="s">
        <v>12</v>
      </c>
      <c r="B6" s="7">
        <f>B2</f>
        <v>17050</v>
      </c>
      <c r="D6" s="1"/>
    </row>
    <row r="7" spans="1:5">
      <c r="A7" t="s">
        <v>13</v>
      </c>
      <c r="B7" s="1"/>
      <c r="D7" s="1"/>
    </row>
    <row r="8" spans="1:5">
      <c r="A8" t="s">
        <v>14</v>
      </c>
      <c r="B8" s="11">
        <v>2722.5</v>
      </c>
      <c r="D8" s="1"/>
    </row>
    <row r="9" spans="1:5">
      <c r="A9" t="s">
        <v>15</v>
      </c>
      <c r="B9" s="7">
        <f>B6-B8</f>
        <v>14327.5</v>
      </c>
      <c r="D9" s="1"/>
    </row>
    <row r="10" spans="1:5">
      <c r="B10" s="1"/>
      <c r="D10" s="1"/>
    </row>
    <row r="11" spans="1:5">
      <c r="B11" s="1"/>
      <c r="D11" s="1"/>
    </row>
    <row r="12" spans="1:5">
      <c r="B12" s="1"/>
    </row>
    <row r="13" spans="1:5">
      <c r="A13" t="s">
        <v>22</v>
      </c>
      <c r="B13" s="7">
        <f ca="1">-(B2+источники!C13+источники!C18)</f>
        <v>-17176.7</v>
      </c>
    </row>
    <row r="14" spans="1:5">
      <c r="A14" t="s">
        <v>23</v>
      </c>
      <c r="B14" s="7">
        <f ca="1">B3+источники!C15-источники!C20</f>
        <v>18755.8</v>
      </c>
      <c r="D14" s="7">
        <f ca="1">B3+источники!C15+источники!C20</f>
        <v>18755.8</v>
      </c>
    </row>
    <row r="15" spans="1:5">
      <c r="A15" t="s">
        <v>24</v>
      </c>
      <c r="B15" s="11">
        <f>B13+B14</f>
        <v>1579.0999999999985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источники</vt:lpstr>
      <vt:lpstr>свод бюджет</vt:lpstr>
      <vt:lpstr>источники!Заголовки_для_печати</vt:lpstr>
      <vt:lpstr>источники!Область_печати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Шаламова Светлана Эдуардовна</dc:creator>
  <cp:lastModifiedBy>User</cp:lastModifiedBy>
  <cp:lastPrinted>2022-09-26T02:23:25Z</cp:lastPrinted>
  <dcterms:created xsi:type="dcterms:W3CDTF">2007-08-15T05:52:27Z</dcterms:created>
  <dcterms:modified xsi:type="dcterms:W3CDTF">2022-12-27T06:56:29Z</dcterms:modified>
</cp:coreProperties>
</file>