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апрель 23" sheetId="7" r:id="rId1"/>
  </sheets>
  <definedNames>
    <definedName name="APPT" localSheetId="0">'апрель 23'!$B$27</definedName>
    <definedName name="FIO" localSheetId="0">'апрель 23'!#REF!</definedName>
    <definedName name="LAST_CELL" localSheetId="0">'апрель 23'!#REF!</definedName>
    <definedName name="SIGN" localSheetId="0">'апрель 23'!$A$27:$E$28</definedName>
    <definedName name="_xlnm.Print_Area" localSheetId="0">'апрель 23'!$A$1:$E$161</definedName>
  </definedNames>
  <calcPr calcId="114210"/>
</workbook>
</file>

<file path=xl/calcChain.xml><?xml version="1.0" encoding="utf-8"?>
<calcChain xmlns="http://schemas.openxmlformats.org/spreadsheetml/2006/main">
  <c r="E90" i="7"/>
  <c r="E75"/>
  <c r="E69"/>
  <c r="E96"/>
  <c r="E95"/>
  <c r="E91"/>
  <c r="E58"/>
  <c r="E25"/>
  <c r="E40"/>
  <c r="E38"/>
  <c r="E28"/>
  <c r="E153"/>
  <c r="E55"/>
  <c r="E89"/>
  <c r="E68"/>
  <c r="E67"/>
  <c r="E156"/>
  <c r="E155"/>
  <c r="E151"/>
  <c r="E149"/>
  <c r="E145"/>
  <c r="E143"/>
  <c r="E138"/>
  <c r="E137"/>
  <c r="E136"/>
  <c r="E134"/>
  <c r="E133"/>
  <c r="E132"/>
  <c r="E131"/>
  <c r="E129"/>
  <c r="E128"/>
  <c r="E126"/>
  <c r="E124"/>
  <c r="E121"/>
  <c r="E119"/>
  <c r="E115"/>
  <c r="E114"/>
  <c r="E113"/>
  <c r="E111"/>
  <c r="E110"/>
  <c r="E109"/>
  <c r="E107"/>
  <c r="E106"/>
  <c r="E104"/>
  <c r="E103"/>
  <c r="E101"/>
  <c r="E100"/>
  <c r="E93"/>
  <c r="E87"/>
  <c r="E86"/>
  <c r="E84"/>
  <c r="E83"/>
  <c r="E79"/>
  <c r="E77"/>
  <c r="E76"/>
  <c r="E74"/>
  <c r="E73"/>
  <c r="E71"/>
  <c r="E63"/>
  <c r="E62"/>
  <c r="E61"/>
  <c r="E60"/>
  <c r="E57"/>
  <c r="E54"/>
  <c r="E52"/>
  <c r="E51"/>
  <c r="E49"/>
  <c r="E48"/>
  <c r="E46"/>
  <c r="E45"/>
  <c r="E37"/>
  <c r="E35"/>
  <c r="E34"/>
  <c r="E32"/>
  <c r="E31"/>
  <c r="E27"/>
  <c r="E24"/>
  <c r="E22"/>
  <c r="E21"/>
  <c r="E20"/>
  <c r="E19"/>
  <c r="E118"/>
  <c r="E123"/>
  <c r="E44"/>
  <c r="E43"/>
  <c r="E142"/>
  <c r="E141"/>
  <c r="E148"/>
  <c r="E147"/>
  <c r="E140"/>
  <c r="E66"/>
  <c r="E65"/>
  <c r="E82"/>
  <c r="E117"/>
  <c r="E81"/>
  <c r="E18"/>
  <c r="E158"/>
</calcChain>
</file>

<file path=xl/sharedStrings.xml><?xml version="1.0" encoding="utf-8"?>
<sst xmlns="http://schemas.openxmlformats.org/spreadsheetml/2006/main" count="421" uniqueCount="158">
  <si>
    <t>КЦСР</t>
  </si>
  <si>
    <t>КФСР</t>
  </si>
  <si>
    <t>КВР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</si>
  <si>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</si>
  <si>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</si>
  <si>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</si>
  <si>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Обеспечение пожарной безопасности</t>
  </si>
  <si>
    <t>0101Б21010</t>
  </si>
  <si>
    <t>Мероприятие "Опашка и расширение минерализованных полос"</t>
  </si>
  <si>
    <t>0310</t>
  </si>
  <si>
    <t>200</t>
  </si>
  <si>
    <t>Закупка товаров, работ и услуг для обеспечения государственных (муниципальных) нужд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</si>
  <si>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</si>
  <si>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</si>
  <si>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</si>
  <si>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</si>
  <si>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</si>
  <si>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</si>
  <si>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</si>
  <si>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Благоустройство</t>
  </si>
  <si>
    <t>0501Б25010</t>
  </si>
  <si>
    <t>Мероприятие "Содержание мест захоронения"</t>
  </si>
  <si>
    <t>0503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</si>
  <si>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</si>
  <si>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</si>
  <si>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</si>
  <si>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</si>
  <si>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</si>
  <si>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</si>
  <si>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</si>
  <si>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</si>
  <si>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</si>
  <si>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</si>
  <si>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</si>
  <si>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Другие вопросы в области физической культуры и спорта</t>
  </si>
  <si>
    <t>0901Б29010</t>
  </si>
  <si>
    <t>1105</t>
  </si>
  <si>
    <t>1000Б00000</t>
  </si>
  <si>
    <t>1001Б00000</t>
  </si>
  <si>
    <t>Дорожное хозяйство (дорожные фонды)</t>
  </si>
  <si>
    <t>1001Б11010</t>
  </si>
  <si>
    <t>Мероприятие" Содержание автомобильных дорог "</t>
  </si>
  <si>
    <t>0409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</si>
  <si>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</si>
  <si>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</si>
  <si>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</si>
  <si>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</si>
  <si>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99П0000000</t>
  </si>
  <si>
    <t>Непрограммные расходы</t>
  </si>
  <si>
    <t>991П000000</t>
  </si>
  <si>
    <t>Финансовое обеспечение выполнения функций органов местного самоуправления</t>
  </si>
  <si>
    <t>9910020130</t>
  </si>
  <si>
    <t>Осуществление полномочий по внешнему муниципальному финансовому контролю в поселении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</si>
  <si>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</si>
  <si>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</si>
  <si>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</si>
  <si>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</si>
  <si>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9910020801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</si>
  <si>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</si>
  <si>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</si>
  <si>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</si>
  <si>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</si>
  <si>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</si>
  <si>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</si>
  <si>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9910029630</t>
  </si>
  <si>
    <t>Обеспечение открытости и доступности к проектам и принятым нормативным правовым актам</t>
  </si>
  <si>
    <t>0113</t>
  </si>
  <si>
    <t>Другие общегосударственные вопросы</t>
  </si>
  <si>
    <t>9910029880</t>
  </si>
  <si>
    <t>Передача части полномочий по решению вопросов местного значения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</si>
  <si>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</si>
  <si>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</si>
  <si>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</si>
  <si>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</si>
  <si>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0111</t>
  </si>
  <si>
    <t>Резервные фонды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</si>
  <si>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</si>
  <si>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</si>
  <si>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</si>
  <si>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</si>
  <si>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1001</t>
  </si>
  <si>
    <t>Пенсионное обеспечение</t>
  </si>
  <si>
    <t>300</t>
  </si>
  <si>
    <t>Социальное обеспечение и иные выплаты населению</t>
  </si>
  <si>
    <t>994П000000</t>
  </si>
  <si>
    <t>Обеспечение реализации отдельных государственных полномочий</t>
  </si>
  <si>
    <t>9940051180</t>
  </si>
  <si>
    <t>0203</t>
  </si>
  <si>
    <t>Мобилизационная и вневойсковая подготовка</t>
  </si>
  <si>
    <t>9940073110</t>
  </si>
  <si>
    <t>Осуществление отдельных областных государственных полномочий в сфере водоснабжения и водоотведения</t>
  </si>
  <si>
    <t>0401</t>
  </si>
  <si>
    <t>Общеэкономические вопросы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</si>
  <si>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</si>
  <si>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</si>
  <si>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</si>
  <si>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</si>
  <si>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</si>
  <si>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</si>
  <si>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1301</t>
  </si>
  <si>
    <t>Обслуживание государственного внутреннего и муниципального долга</t>
  </si>
  <si>
    <t>700</t>
  </si>
  <si>
    <t>Обслуживание государственного (муниципального) долга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</si>
  <si>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</si>
  <si>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</si>
  <si>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</si>
  <si>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</si>
  <si>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</si>
  <si>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</si>
  <si>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</si>
  <si>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</si>
  <si>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</si>
  <si>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0801</t>
  </si>
  <si>
    <t>Культура</t>
  </si>
  <si>
    <t>99908S2370</t>
  </si>
  <si>
    <t>Реализация мероприятий перечня проектов народных инициатив</t>
  </si>
  <si>
    <t>Итого</t>
  </si>
  <si>
    <t>"Защита населения и территории от чрезвычайных ситуаций природного и техногенного характера, пожарная безопасность"</t>
  </si>
  <si>
    <t>0501БS2370</t>
  </si>
  <si>
    <t>Программные расходы</t>
  </si>
  <si>
    <t>1001БS2951</t>
  </si>
  <si>
    <t>Осуществление дорожной деятельности в отношении автомобильных дорог местного значения</t>
  </si>
  <si>
    <t>Муниципальная "Программа комплексного развития транспортной инфраструктуры на территории Бадарминского муниципального образования на 2018-2026 годы"</t>
  </si>
  <si>
    <t>Обеспечение проведения выборов</t>
  </si>
  <si>
    <t>Проведение выборов и референдумов</t>
  </si>
  <si>
    <t>Организация и проведение выборов высшего должностного лица  органа местного самоуправления</t>
  </si>
  <si>
    <t>Обеспечение проведения выборов и референдумов</t>
  </si>
  <si>
    <t>0107</t>
  </si>
  <si>
    <t>Наименование</t>
  </si>
  <si>
    <t>2023 год</t>
  </si>
  <si>
    <t>А.Н. Рысенков</t>
  </si>
  <si>
    <t xml:space="preserve">муниципального образования                                                                                  </t>
  </si>
  <si>
    <t>Распределение бюджетных ассигнований Бадарминского муниципального образования 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  на 2023 год</t>
  </si>
  <si>
    <t>1001Б11040</t>
  </si>
  <si>
    <t>Мероприятие "Ремонт оборудования системы оповещения и информирования населения об угрозе и возникновении черезвычайных ситуаций природного, техногенного, военного и терористического"</t>
  </si>
  <si>
    <t>0101Б21030</t>
  </si>
  <si>
    <t>Мероприятие "Приведение в исправное состояние источников наружного противопожарного водоснабжения (естественных и искуственных), проездов (подьездов) к ним"</t>
  </si>
  <si>
    <t>0101Б21050</t>
  </si>
  <si>
    <t>Мероприятие "Устройство и обновление информационных стендов по пожарной безопасности"</t>
  </si>
  <si>
    <t>0101Б21060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</si>
  <si>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</si>
  <si>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Приложение № 5</t>
  </si>
  <si>
    <t>Мероприятие "Массовые физкультурно-спортивные мероприятия"</t>
  </si>
  <si>
    <t>Мероприятие "Текущий ремонт мостового перехода через реку Бадарма"</t>
  </si>
  <si>
    <t>Мероприятие "Ликвидация стихийных свалок вывоз мусора в отведенные места (полигоны ТБО)"</t>
  </si>
  <si>
    <t>0101Б21070</t>
  </si>
  <si>
    <t>ОБРАЗОВАНИЕ</t>
  </si>
  <si>
    <t>Профессиональная подготовка, переподготовка и повышение квалификации</t>
  </si>
  <si>
    <t>991000000</t>
  </si>
  <si>
    <t>0705</t>
  </si>
  <si>
    <t>Руководство и управление в сфере установленных функций органов месного самоуправления</t>
  </si>
  <si>
    <t xml:space="preserve">к решению Думы </t>
  </si>
  <si>
    <t xml:space="preserve">Бадарминского муниципального </t>
  </si>
  <si>
    <t>от 28 декабря 2022 года № 5/1</t>
  </si>
  <si>
    <t>Приложение № 3</t>
  </si>
  <si>
    <t xml:space="preserve">Председатель Думы, глава Бадарминского </t>
  </si>
  <si>
    <t xml:space="preserve">образования пятого созыва  </t>
  </si>
  <si>
    <t>от  27 апреля 2023 № 7/1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</si>
</sst>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7"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2">
      <alignment horizontal="left" wrapText="1" indent="2"/>
    </xf>
  </cellStyleXfs>
  <cellXfs count="5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164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5" fontId="1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/>
  </cellXfs>
  <cellStyles count="2">
    <cellStyle name="xl31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61"/>
  <sheetViews>
    <sheetView showGridLines="0" tabSelected="1" view="pageBreakPreview" zoomScale="60" zoomScaleNormal="100" workbookViewId="0">
      <selection activeCell="A24" sqref="A20:A24"/>
    </sheetView>
  </sheetViews>
  <sheetFormatPr defaultRowHeight="12.75" customHeight="1" outlineLevelRow="7"/>
  <cols>
    <col min="1" max="1" width="55.85546875" style="6" customWidth="1"/>
    <col min="2" max="2" width="12.5703125" style="7" customWidth="1"/>
    <col min="3" max="3" width="4.28515625" style="7" bestFit="1" customWidth="1"/>
    <col min="4" max="4" width="7.42578125" style="7" customWidth="1"/>
    <col min="5" max="5" width="11.28515625" style="8" customWidth="1"/>
    <col min="6" max="6" width="9.140625" style="14"/>
  </cols>
  <sheetData>
    <row r="1" spans="1:6" ht="12.75" customHeight="1">
      <c r="E1" s="41" t="s">
        <v>154</v>
      </c>
      <c r="F1" s="42"/>
    </row>
    <row r="2" spans="1:6" ht="12.75" customHeight="1">
      <c r="E2" s="41" t="s">
        <v>151</v>
      </c>
      <c r="F2" s="42"/>
    </row>
    <row r="3" spans="1:6" ht="12.75" customHeight="1">
      <c r="E3" s="41" t="s">
        <v>152</v>
      </c>
      <c r="F3" s="42"/>
    </row>
    <row r="4" spans="1:6" ht="12.75" customHeight="1">
      <c r="E4" s="41" t="s">
        <v>156</v>
      </c>
      <c r="F4" s="42"/>
    </row>
    <row r="5" spans="1:6" ht="12.75" customHeight="1">
      <c r="E5" s="41" t="s">
        <v>157</v>
      </c>
      <c r="F5" s="42"/>
    </row>
    <row r="6" spans="1:6" ht="12.75" customHeight="1">
      <c r="E6" s="23"/>
      <c r="F6" s="42"/>
    </row>
    <row r="7" spans="1:6" ht="12.75" customHeight="1">
      <c r="E7" s="41" t="s">
        <v>141</v>
      </c>
      <c r="F7" s="42"/>
    </row>
    <row r="8" spans="1:6" ht="12.75" customHeight="1">
      <c r="E8" s="41" t="s">
        <v>151</v>
      </c>
      <c r="F8" s="42"/>
    </row>
    <row r="9" spans="1:6" ht="12.75" customHeight="1">
      <c r="E9" s="41" t="s">
        <v>152</v>
      </c>
      <c r="F9" s="42"/>
    </row>
    <row r="10" spans="1:6" ht="12.75" customHeight="1">
      <c r="E10" s="41" t="s">
        <v>156</v>
      </c>
      <c r="F10" s="42"/>
    </row>
    <row r="11" spans="1:6" ht="12.75" customHeight="1">
      <c r="E11" s="41" t="s">
        <v>153</v>
      </c>
      <c r="F11" s="42"/>
    </row>
    <row r="12" spans="1:6" ht="13.5" customHeight="1">
      <c r="A12" s="43"/>
      <c r="B12" s="43"/>
      <c r="C12" s="43"/>
      <c r="D12" s="43"/>
      <c r="E12" s="43"/>
      <c r="F12" s="42"/>
    </row>
    <row r="13" spans="1:6" ht="16.5" customHeight="1">
      <c r="A13" s="44"/>
      <c r="B13" s="44"/>
      <c r="C13" s="44"/>
      <c r="D13" s="44"/>
      <c r="E13" s="44"/>
    </row>
    <row r="14" spans="1:6" ht="16.5" customHeight="1">
      <c r="A14" s="44"/>
      <c r="B14" s="44"/>
      <c r="C14" s="44"/>
      <c r="D14" s="44"/>
      <c r="E14" s="44"/>
    </row>
    <row r="15" spans="1:6" ht="59.25" customHeight="1">
      <c r="A15" s="45" t="s">
        <v>132</v>
      </c>
      <c r="B15" s="45"/>
      <c r="C15" s="45"/>
      <c r="D15" s="45"/>
      <c r="E15" s="45"/>
    </row>
    <row r="17" spans="1:12" ht="17.25" customHeight="1">
      <c r="A17" s="1" t="s">
        <v>128</v>
      </c>
      <c r="B17" s="1" t="s">
        <v>0</v>
      </c>
      <c r="C17" s="2" t="s">
        <v>2</v>
      </c>
      <c r="D17" s="1" t="s">
        <v>1</v>
      </c>
      <c r="E17" s="1" t="s">
        <v>129</v>
      </c>
    </row>
    <row r="18" spans="1:12" ht="15" customHeight="1">
      <c r="A18" s="1" t="s">
        <v>119</v>
      </c>
      <c r="B18" s="1"/>
      <c r="C18" s="2"/>
      <c r="D18" s="1"/>
      <c r="E18" s="25">
        <f>E19+E43+E60+E65</f>
        <v>3741.3</v>
      </c>
      <c r="F18" s="15"/>
    </row>
    <row r="19" spans="1:12" ht="51">
      <c r="A19" s="3" t="s">
        <v>4</v>
      </c>
      <c r="B19" s="1" t="s">
        <v>3</v>
      </c>
      <c r="C19" s="2"/>
      <c r="D19" s="1"/>
      <c r="E19" s="26">
        <f>E20</f>
        <v>171.5</v>
      </c>
    </row>
    <row r="20" spans="1:12" outlineLevel="1" collapsed="1">
      <c r="A20" s="3" t="s">
        <v>6</v>
      </c>
      <c r="B20" s="1" t="s">
        <v>5</v>
      </c>
      <c r="C20" s="2"/>
      <c r="D20" s="1"/>
      <c r="E20" s="26">
        <f>E21+E24+E27+E31+E34+E37+E40</f>
        <v>171.5</v>
      </c>
    </row>
    <row r="21" spans="1:12" ht="16.5" hidden="1" customHeight="1" outlineLevel="2">
      <c r="A21" s="3" t="s">
        <v>8</v>
      </c>
      <c r="B21" s="1" t="s">
        <v>7</v>
      </c>
      <c r="C21" s="2"/>
      <c r="D21" s="1"/>
      <c r="E21" s="26">
        <f>E22</f>
        <v>0</v>
      </c>
    </row>
    <row r="22" spans="1:12" ht="25.5" hidden="1" outlineLevel="7">
      <c r="A22" s="4" t="s">
        <v>11</v>
      </c>
      <c r="B22" s="2" t="s">
        <v>7</v>
      </c>
      <c r="C22" s="2" t="s">
        <v>10</v>
      </c>
      <c r="D22" s="2"/>
      <c r="E22" s="27">
        <f>E23</f>
        <v>0</v>
      </c>
    </row>
    <row r="23" spans="1:12" ht="25.5" hidden="1" outlineLevel="7">
      <c r="A23" s="12" t="s">
        <v>117</v>
      </c>
      <c r="B23" s="2" t="s">
        <v>7</v>
      </c>
      <c r="C23" s="2" t="s">
        <v>10</v>
      </c>
      <c r="D23" s="2" t="s">
        <v>9</v>
      </c>
      <c r="E23" s="27"/>
    </row>
    <row r="24" spans="1:12" ht="25.5" outlineLevel="2">
      <c r="A24" s="3" t="s">
        <v>13</v>
      </c>
      <c r="B24" s="1" t="s">
        <v>12</v>
      </c>
      <c r="C24" s="2"/>
      <c r="D24" s="1"/>
      <c r="E24" s="26">
        <f>E25</f>
        <v>2</v>
      </c>
    </row>
    <row r="25" spans="1:12" ht="25.5" outlineLevel="7">
      <c r="A25" s="4" t="s">
        <v>11</v>
      </c>
      <c r="B25" s="2" t="s">
        <v>12</v>
      </c>
      <c r="C25" s="2" t="s">
        <v>10</v>
      </c>
      <c r="D25" s="2"/>
      <c r="E25" s="27">
        <f>E26</f>
        <v>2</v>
      </c>
      <c r="H25" s="46"/>
      <c r="I25" s="47"/>
      <c r="J25" s="47"/>
      <c r="K25" s="47"/>
      <c r="L25" s="47"/>
    </row>
    <row r="26" spans="1:12" ht="27" customHeight="1" outlineLevel="7">
      <c r="A26" s="12" t="s">
        <v>117</v>
      </c>
      <c r="B26" s="2" t="s">
        <v>12</v>
      </c>
      <c r="C26" s="2" t="s">
        <v>10</v>
      </c>
      <c r="D26" s="2" t="s">
        <v>9</v>
      </c>
      <c r="E26" s="27">
        <v>2</v>
      </c>
      <c r="H26" s="48"/>
      <c r="I26" s="47"/>
      <c r="J26" s="47"/>
      <c r="K26" s="47"/>
      <c r="L26" s="47"/>
    </row>
    <row r="27" spans="1:12" ht="40.5" customHeight="1" outlineLevel="2">
      <c r="A27" s="3" t="s">
        <v>136</v>
      </c>
      <c r="B27" s="1" t="s">
        <v>135</v>
      </c>
      <c r="C27" s="2"/>
      <c r="D27" s="1"/>
      <c r="E27" s="26">
        <f>E28</f>
        <v>50</v>
      </c>
      <c r="H27" s="48"/>
      <c r="I27" s="47"/>
      <c r="J27" s="47"/>
      <c r="K27" s="47"/>
      <c r="L27" s="47"/>
    </row>
    <row r="28" spans="1:12" ht="30" customHeight="1" outlineLevel="7">
      <c r="A28" s="4" t="s">
        <v>11</v>
      </c>
      <c r="B28" s="2" t="s">
        <v>135</v>
      </c>
      <c r="C28" s="2" t="s">
        <v>10</v>
      </c>
      <c r="D28" s="2"/>
      <c r="E28" s="27">
        <f>E29+E30</f>
        <v>50</v>
      </c>
      <c r="H28" s="49"/>
      <c r="I28" s="50"/>
      <c r="J28" s="50"/>
      <c r="K28" s="50"/>
      <c r="L28" s="50"/>
    </row>
    <row r="29" spans="1:12" ht="30" customHeight="1" outlineLevel="7">
      <c r="A29" s="12" t="s">
        <v>117</v>
      </c>
      <c r="B29" s="2" t="s">
        <v>135</v>
      </c>
      <c r="C29" s="2" t="s">
        <v>10</v>
      </c>
      <c r="D29" s="2" t="s">
        <v>9</v>
      </c>
      <c r="E29" s="27">
        <v>38.799999999999997</v>
      </c>
      <c r="H29" s="32"/>
    </row>
    <row r="30" spans="1:12" ht="28.5" customHeight="1" outlineLevel="7">
      <c r="A30" s="12" t="s">
        <v>117</v>
      </c>
      <c r="B30" s="2" t="s">
        <v>135</v>
      </c>
      <c r="C30" s="2" t="s">
        <v>10</v>
      </c>
      <c r="D30" s="2" t="s">
        <v>9</v>
      </c>
      <c r="E30" s="27">
        <v>11.2</v>
      </c>
      <c r="H30" s="32"/>
    </row>
    <row r="31" spans="1:12" ht="31.5" customHeight="1" outlineLevel="7">
      <c r="A31" s="3" t="s">
        <v>15</v>
      </c>
      <c r="B31" s="1" t="s">
        <v>14</v>
      </c>
      <c r="C31" s="2"/>
      <c r="D31" s="1"/>
      <c r="E31" s="26">
        <f>E32</f>
        <v>69.5</v>
      </c>
      <c r="H31" s="32"/>
    </row>
    <row r="32" spans="1:12" ht="30" customHeight="1" outlineLevel="7">
      <c r="A32" s="4" t="s">
        <v>11</v>
      </c>
      <c r="B32" s="2" t="s">
        <v>14</v>
      </c>
      <c r="C32" s="2" t="s">
        <v>10</v>
      </c>
      <c r="D32" s="2"/>
      <c r="E32" s="27">
        <f>E33</f>
        <v>69.5</v>
      </c>
      <c r="H32" s="32"/>
    </row>
    <row r="33" spans="1:12" ht="30" customHeight="1" outlineLevel="7">
      <c r="A33" s="12" t="s">
        <v>117</v>
      </c>
      <c r="B33" s="2" t="s">
        <v>14</v>
      </c>
      <c r="C33" s="2" t="s">
        <v>10</v>
      </c>
      <c r="D33" s="2" t="s">
        <v>9</v>
      </c>
      <c r="E33" s="27">
        <v>69.5</v>
      </c>
      <c r="H33" s="32"/>
    </row>
    <row r="34" spans="1:12" ht="52.5" customHeight="1" outlineLevel="7">
      <c r="A34" s="3" t="s">
        <v>134</v>
      </c>
      <c r="B34" s="1" t="s">
        <v>137</v>
      </c>
      <c r="C34" s="2"/>
      <c r="D34" s="1"/>
      <c r="E34" s="26">
        <f>E35</f>
        <v>30</v>
      </c>
      <c r="H34" s="32"/>
    </row>
    <row r="35" spans="1:12" ht="30" customHeight="1" outlineLevel="7">
      <c r="A35" s="4" t="s">
        <v>11</v>
      </c>
      <c r="B35" s="2" t="s">
        <v>137</v>
      </c>
      <c r="C35" s="2" t="s">
        <v>10</v>
      </c>
      <c r="D35" s="2"/>
      <c r="E35" s="27">
        <f>E36</f>
        <v>30</v>
      </c>
      <c r="H35" s="32"/>
    </row>
    <row r="36" spans="1:12" ht="30" customHeight="1" outlineLevel="7">
      <c r="A36" s="12" t="s">
        <v>117</v>
      </c>
      <c r="B36" s="2" t="s">
        <v>137</v>
      </c>
      <c r="C36" s="2" t="s">
        <v>10</v>
      </c>
      <c r="D36" s="2" t="s">
        <v>9</v>
      </c>
      <c r="E36" s="27">
        <v>30</v>
      </c>
      <c r="H36" s="32"/>
    </row>
    <row r="37" spans="1:12" ht="30" customHeight="1" outlineLevel="7">
      <c r="A37" s="5" t="s">
        <v>138</v>
      </c>
      <c r="B37" s="1" t="s">
        <v>139</v>
      </c>
      <c r="C37" s="2"/>
      <c r="D37" s="1"/>
      <c r="E37" s="26">
        <f>E38</f>
        <v>15</v>
      </c>
      <c r="H37" s="32"/>
    </row>
    <row r="38" spans="1:12" ht="30" customHeight="1" outlineLevel="7">
      <c r="A38" s="4" t="s">
        <v>11</v>
      </c>
      <c r="B38" s="2" t="s">
        <v>139</v>
      </c>
      <c r="C38" s="2" t="s">
        <v>10</v>
      </c>
      <c r="D38" s="2"/>
      <c r="E38" s="27">
        <f>E39</f>
        <v>15</v>
      </c>
      <c r="H38" s="32"/>
    </row>
    <row r="39" spans="1:12" ht="30" customHeight="1" outlineLevel="7">
      <c r="A39" s="12" t="s">
        <v>117</v>
      </c>
      <c r="B39" s="2" t="s">
        <v>139</v>
      </c>
      <c r="C39" s="2" t="s">
        <v>10</v>
      </c>
      <c r="D39" s="2" t="s">
        <v>9</v>
      </c>
      <c r="E39" s="33">
        <v>15</v>
      </c>
      <c r="H39" s="32"/>
    </row>
    <row r="40" spans="1:12" ht="30" customHeight="1" outlineLevel="7">
      <c r="A40" s="5" t="s">
        <v>144</v>
      </c>
      <c r="B40" s="2" t="s">
        <v>145</v>
      </c>
      <c r="C40" s="2" t="s">
        <v>10</v>
      </c>
      <c r="D40" s="2"/>
      <c r="E40" s="27">
        <f>E41</f>
        <v>5</v>
      </c>
      <c r="H40" s="32"/>
    </row>
    <row r="41" spans="1:12" ht="30" customHeight="1" outlineLevel="7">
      <c r="A41" s="4" t="s">
        <v>11</v>
      </c>
      <c r="B41" s="2" t="s">
        <v>145</v>
      </c>
      <c r="C41" s="2" t="s">
        <v>10</v>
      </c>
      <c r="D41" s="2" t="s">
        <v>9</v>
      </c>
      <c r="E41" s="33">
        <v>5</v>
      </c>
      <c r="H41" s="32"/>
    </row>
    <row r="42" spans="1:12" ht="30" customHeight="1" outlineLevel="7">
      <c r="A42" s="12" t="s">
        <v>117</v>
      </c>
      <c r="B42" s="2" t="s">
        <v>139</v>
      </c>
      <c r="C42" s="2" t="s">
        <v>10</v>
      </c>
      <c r="D42" s="2" t="s">
        <v>9</v>
      </c>
      <c r="E42" s="33">
        <v>5</v>
      </c>
      <c r="H42" s="32"/>
    </row>
    <row r="43" spans="1:12" ht="25.5">
      <c r="A43" s="3" t="s">
        <v>17</v>
      </c>
      <c r="B43" s="1" t="s">
        <v>16</v>
      </c>
      <c r="C43" s="2"/>
      <c r="D43" s="1"/>
      <c r="E43" s="26">
        <f>E44</f>
        <v>496.29999999999995</v>
      </c>
      <c r="H43" s="45"/>
      <c r="I43" s="45"/>
      <c r="J43" s="45"/>
      <c r="K43" s="45"/>
      <c r="L43" s="45"/>
    </row>
    <row r="44" spans="1:12" ht="17.25" customHeight="1" outlineLevel="1">
      <c r="A44" s="3" t="s">
        <v>19</v>
      </c>
      <c r="B44" s="1" t="s">
        <v>18</v>
      </c>
      <c r="C44" s="2"/>
      <c r="D44" s="1"/>
      <c r="E44" s="26">
        <f>E45+E48+E51+E54+E57</f>
        <v>496.29999999999995</v>
      </c>
    </row>
    <row r="45" spans="1:12" ht="15.75" customHeight="1" outlineLevel="2">
      <c r="A45" s="3" t="s">
        <v>21</v>
      </c>
      <c r="B45" s="1" t="s">
        <v>20</v>
      </c>
      <c r="C45" s="2"/>
      <c r="D45" s="1"/>
      <c r="E45" s="26">
        <f>E47</f>
        <v>60</v>
      </c>
    </row>
    <row r="46" spans="1:12" ht="25.5" outlineLevel="7">
      <c r="A46" s="4" t="s">
        <v>11</v>
      </c>
      <c r="B46" s="2" t="s">
        <v>20</v>
      </c>
      <c r="C46" s="2" t="s">
        <v>10</v>
      </c>
      <c r="D46" s="2"/>
      <c r="E46" s="27">
        <f>E47</f>
        <v>60</v>
      </c>
    </row>
    <row r="47" spans="1:12" ht="14.25" customHeight="1" outlineLevel="7">
      <c r="A47" s="4" t="s">
        <v>19</v>
      </c>
      <c r="B47" s="2" t="s">
        <v>20</v>
      </c>
      <c r="C47" s="2" t="s">
        <v>10</v>
      </c>
      <c r="D47" s="2" t="s">
        <v>22</v>
      </c>
      <c r="E47" s="27">
        <v>60</v>
      </c>
    </row>
    <row r="48" spans="1:12" ht="25.5" outlineLevel="2">
      <c r="A48" s="3" t="s">
        <v>24</v>
      </c>
      <c r="B48" s="1" t="s">
        <v>23</v>
      </c>
      <c r="C48" s="2"/>
      <c r="D48" s="1"/>
      <c r="E48" s="26">
        <f>E49</f>
        <v>50</v>
      </c>
    </row>
    <row r="49" spans="1:5" ht="25.5" outlineLevel="7">
      <c r="A49" s="4" t="s">
        <v>11</v>
      </c>
      <c r="B49" s="2" t="s">
        <v>23</v>
      </c>
      <c r="C49" s="2" t="s">
        <v>10</v>
      </c>
      <c r="D49" s="2"/>
      <c r="E49" s="27">
        <f>E50</f>
        <v>50</v>
      </c>
    </row>
    <row r="50" spans="1:5" outlineLevel="7">
      <c r="A50" s="3" t="s">
        <v>19</v>
      </c>
      <c r="B50" s="2" t="s">
        <v>23</v>
      </c>
      <c r="C50" s="2" t="s">
        <v>10</v>
      </c>
      <c r="D50" s="2" t="s">
        <v>22</v>
      </c>
      <c r="E50" s="27">
        <v>50</v>
      </c>
    </row>
    <row r="51" spans="1:5" ht="25.5" outlineLevel="2">
      <c r="A51" s="3" t="s">
        <v>26</v>
      </c>
      <c r="B51" s="1" t="s">
        <v>25</v>
      </c>
      <c r="C51" s="2"/>
      <c r="D51" s="1"/>
      <c r="E51" s="26">
        <f>E52</f>
        <v>10</v>
      </c>
    </row>
    <row r="52" spans="1:5" ht="25.5" outlineLevel="7">
      <c r="A52" s="4" t="s">
        <v>11</v>
      </c>
      <c r="B52" s="2" t="s">
        <v>25</v>
      </c>
      <c r="C52" s="2" t="s">
        <v>10</v>
      </c>
      <c r="D52" s="2"/>
      <c r="E52" s="27">
        <f>E53</f>
        <v>10</v>
      </c>
    </row>
    <row r="53" spans="1:5" outlineLevel="7">
      <c r="A53" s="3" t="s">
        <v>19</v>
      </c>
      <c r="B53" s="2" t="s">
        <v>25</v>
      </c>
      <c r="C53" s="2" t="s">
        <v>10</v>
      </c>
      <c r="D53" s="2" t="s">
        <v>22</v>
      </c>
      <c r="E53" s="27">
        <v>10</v>
      </c>
    </row>
    <row r="54" spans="1:5" outlineLevel="2">
      <c r="A54" s="3" t="s">
        <v>28</v>
      </c>
      <c r="B54" s="1" t="s">
        <v>27</v>
      </c>
      <c r="C54" s="2"/>
      <c r="D54" s="1"/>
      <c r="E54" s="34">
        <f>E55</f>
        <v>109.6</v>
      </c>
    </row>
    <row r="55" spans="1:5" ht="25.5" outlineLevel="7">
      <c r="A55" s="22" t="s">
        <v>11</v>
      </c>
      <c r="B55" s="24" t="s">
        <v>27</v>
      </c>
      <c r="C55" s="24" t="s">
        <v>10</v>
      </c>
      <c r="D55" s="24"/>
      <c r="E55" s="27">
        <f>E56</f>
        <v>109.6</v>
      </c>
    </row>
    <row r="56" spans="1:5" outlineLevel="7">
      <c r="A56" s="20" t="s">
        <v>19</v>
      </c>
      <c r="B56" s="24" t="s">
        <v>27</v>
      </c>
      <c r="C56" s="24" t="s">
        <v>10</v>
      </c>
      <c r="D56" s="24" t="s">
        <v>22</v>
      </c>
      <c r="E56" s="27">
        <v>109.6</v>
      </c>
    </row>
    <row r="57" spans="1:5" outlineLevel="7">
      <c r="A57" s="20" t="s">
        <v>115</v>
      </c>
      <c r="B57" s="21" t="s">
        <v>118</v>
      </c>
      <c r="C57" s="24"/>
      <c r="D57" s="24"/>
      <c r="E57" s="26">
        <f>E58</f>
        <v>266.7</v>
      </c>
    </row>
    <row r="58" spans="1:5" ht="25.5" outlineLevel="7">
      <c r="A58" s="22" t="s">
        <v>11</v>
      </c>
      <c r="B58" s="24" t="s">
        <v>118</v>
      </c>
      <c r="C58" s="24" t="s">
        <v>10</v>
      </c>
      <c r="D58" s="21"/>
      <c r="E58" s="27">
        <f>E59</f>
        <v>266.7</v>
      </c>
    </row>
    <row r="59" spans="1:5" outlineLevel="7">
      <c r="A59" s="20" t="s">
        <v>19</v>
      </c>
      <c r="B59" s="24" t="s">
        <v>118</v>
      </c>
      <c r="C59" s="24" t="s">
        <v>10</v>
      </c>
      <c r="D59" s="24" t="s">
        <v>22</v>
      </c>
      <c r="E59" s="27">
        <v>266.7</v>
      </c>
    </row>
    <row r="60" spans="1:5" ht="38.25">
      <c r="A60" s="35" t="s">
        <v>32</v>
      </c>
      <c r="B60" s="36" t="s">
        <v>31</v>
      </c>
      <c r="C60" s="37"/>
      <c r="D60" s="36"/>
      <c r="E60" s="26">
        <f>E61</f>
        <v>10</v>
      </c>
    </row>
    <row r="61" spans="1:5" outlineLevel="1">
      <c r="A61" s="38" t="s">
        <v>34</v>
      </c>
      <c r="B61" s="37" t="s">
        <v>33</v>
      </c>
      <c r="C61" s="37"/>
      <c r="D61" s="37"/>
      <c r="E61" s="26">
        <f>E62</f>
        <v>10</v>
      </c>
    </row>
    <row r="62" spans="1:5" ht="25.5" outlineLevel="2">
      <c r="A62" s="38" t="s">
        <v>142</v>
      </c>
      <c r="B62" s="37" t="s">
        <v>35</v>
      </c>
      <c r="C62" s="37"/>
      <c r="D62" s="37"/>
      <c r="E62" s="26">
        <f>E63</f>
        <v>10</v>
      </c>
    </row>
    <row r="63" spans="1:5" ht="25.5" outlineLevel="7">
      <c r="A63" s="38" t="s">
        <v>11</v>
      </c>
      <c r="B63" s="37" t="s">
        <v>35</v>
      </c>
      <c r="C63" s="37" t="s">
        <v>10</v>
      </c>
      <c r="D63" s="37"/>
      <c r="E63" s="27">
        <f>E64</f>
        <v>10</v>
      </c>
    </row>
    <row r="64" spans="1:5" outlineLevel="7">
      <c r="A64" s="35" t="s">
        <v>34</v>
      </c>
      <c r="B64" s="37" t="s">
        <v>35</v>
      </c>
      <c r="C64" s="37" t="s">
        <v>10</v>
      </c>
      <c r="D64" s="37" t="s">
        <v>36</v>
      </c>
      <c r="E64" s="27">
        <v>10</v>
      </c>
    </row>
    <row r="65" spans="1:5" ht="38.25">
      <c r="A65" s="3" t="s">
        <v>122</v>
      </c>
      <c r="B65" s="1" t="s">
        <v>37</v>
      </c>
      <c r="C65" s="2"/>
      <c r="D65" s="1"/>
      <c r="E65" s="26">
        <f>E66</f>
        <v>3063.5</v>
      </c>
    </row>
    <row r="66" spans="1:5" outlineLevel="1">
      <c r="A66" s="3" t="s">
        <v>39</v>
      </c>
      <c r="B66" s="1" t="s">
        <v>38</v>
      </c>
      <c r="C66" s="2"/>
      <c r="D66" s="1"/>
      <c r="E66" s="26">
        <f>E67+E70+E73+E76+E79</f>
        <v>3063.5</v>
      </c>
    </row>
    <row r="67" spans="1:5" outlineLevel="2">
      <c r="A67" s="3" t="s">
        <v>41</v>
      </c>
      <c r="B67" s="1" t="s">
        <v>40</v>
      </c>
      <c r="C67" s="2"/>
      <c r="D67" s="1"/>
      <c r="E67" s="26">
        <f>E68</f>
        <v>1629</v>
      </c>
    </row>
    <row r="68" spans="1:5" ht="25.5" outlineLevel="7">
      <c r="A68" s="4" t="s">
        <v>11</v>
      </c>
      <c r="B68" s="2" t="s">
        <v>40</v>
      </c>
      <c r="C68" s="2" t="s">
        <v>10</v>
      </c>
      <c r="D68" s="2"/>
      <c r="E68" s="27">
        <f>E69</f>
        <v>1629</v>
      </c>
    </row>
    <row r="69" spans="1:5" outlineLevel="7">
      <c r="A69" s="4" t="s">
        <v>39</v>
      </c>
      <c r="B69" s="2" t="s">
        <v>40</v>
      </c>
      <c r="C69" s="2" t="s">
        <v>10</v>
      </c>
      <c r="D69" s="2" t="s">
        <v>42</v>
      </c>
      <c r="E69" s="27">
        <f>1639-10</f>
        <v>1629</v>
      </c>
    </row>
    <row r="70" spans="1:5" ht="22.5" hidden="1" customHeight="1" outlineLevel="7">
      <c r="A70" s="3" t="s">
        <v>121</v>
      </c>
      <c r="B70" s="1" t="s">
        <v>120</v>
      </c>
      <c r="C70" s="2"/>
      <c r="D70" s="1"/>
      <c r="E70" s="26"/>
    </row>
    <row r="71" spans="1:5" ht="26.25" hidden="1" customHeight="1" outlineLevel="7">
      <c r="A71" s="4" t="s">
        <v>11</v>
      </c>
      <c r="B71" s="1" t="s">
        <v>120</v>
      </c>
      <c r="C71" s="2" t="s">
        <v>10</v>
      </c>
      <c r="D71" s="1"/>
      <c r="E71" s="26">
        <f>E72</f>
        <v>0</v>
      </c>
    </row>
    <row r="72" spans="1:5" ht="0.75" hidden="1" customHeight="1" outlineLevel="7">
      <c r="A72" s="3" t="s">
        <v>39</v>
      </c>
      <c r="B72" s="2" t="s">
        <v>120</v>
      </c>
      <c r="C72" s="2" t="s">
        <v>10</v>
      </c>
      <c r="D72" s="2" t="s">
        <v>42</v>
      </c>
      <c r="E72" s="27"/>
    </row>
    <row r="73" spans="1:5" ht="15" customHeight="1" outlineLevel="2">
      <c r="A73" s="3" t="s">
        <v>44</v>
      </c>
      <c r="B73" s="1" t="s">
        <v>43</v>
      </c>
      <c r="C73" s="2"/>
      <c r="D73" s="1"/>
      <c r="E73" s="26">
        <f>E74</f>
        <v>265</v>
      </c>
    </row>
    <row r="74" spans="1:5" ht="25.5" outlineLevel="7">
      <c r="A74" s="4" t="s">
        <v>11</v>
      </c>
      <c r="B74" s="2" t="s">
        <v>43</v>
      </c>
      <c r="C74" s="2" t="s">
        <v>10</v>
      </c>
      <c r="D74" s="2"/>
      <c r="E74" s="27">
        <f>E75</f>
        <v>265</v>
      </c>
    </row>
    <row r="75" spans="1:5" ht="16.5" customHeight="1" outlineLevel="7">
      <c r="A75" s="4" t="s">
        <v>39</v>
      </c>
      <c r="B75" s="2" t="s">
        <v>43</v>
      </c>
      <c r="C75" s="2" t="s">
        <v>10</v>
      </c>
      <c r="D75" s="2" t="s">
        <v>42</v>
      </c>
      <c r="E75" s="27">
        <f>255+10</f>
        <v>265</v>
      </c>
    </row>
    <row r="76" spans="1:5" ht="15.75" customHeight="1" outlineLevel="2">
      <c r="A76" s="3" t="s">
        <v>46</v>
      </c>
      <c r="B76" s="1" t="s">
        <v>45</v>
      </c>
      <c r="C76" s="2"/>
      <c r="D76" s="1"/>
      <c r="E76" s="26">
        <f>E77</f>
        <v>1159.5</v>
      </c>
    </row>
    <row r="77" spans="1:5" outlineLevel="7">
      <c r="A77" s="3" t="s">
        <v>39</v>
      </c>
      <c r="B77" s="1" t="s">
        <v>45</v>
      </c>
      <c r="C77" s="2"/>
      <c r="D77" s="1" t="s">
        <v>42</v>
      </c>
      <c r="E77" s="26">
        <f>E78</f>
        <v>1159.5</v>
      </c>
    </row>
    <row r="78" spans="1:5" ht="25.5" outlineLevel="7">
      <c r="A78" s="4" t="s">
        <v>11</v>
      </c>
      <c r="B78" s="2" t="s">
        <v>45</v>
      </c>
      <c r="C78" s="2" t="s">
        <v>10</v>
      </c>
      <c r="D78" s="2" t="s">
        <v>42</v>
      </c>
      <c r="E78" s="27">
        <v>1159.5</v>
      </c>
    </row>
    <row r="79" spans="1:5" ht="25.5" outlineLevel="7">
      <c r="A79" s="3" t="s">
        <v>143</v>
      </c>
      <c r="B79" s="1" t="s">
        <v>133</v>
      </c>
      <c r="C79" s="2"/>
      <c r="D79" s="1" t="s">
        <v>42</v>
      </c>
      <c r="E79" s="26">
        <f>E80</f>
        <v>10</v>
      </c>
    </row>
    <row r="80" spans="1:5" ht="25.5" outlineLevel="7">
      <c r="A80" s="4" t="s">
        <v>11</v>
      </c>
      <c r="B80" s="2" t="s">
        <v>133</v>
      </c>
      <c r="C80" s="2" t="s">
        <v>10</v>
      </c>
      <c r="D80" s="2" t="s">
        <v>42</v>
      </c>
      <c r="E80" s="27">
        <v>10</v>
      </c>
    </row>
    <row r="81" spans="1:5" ht="15.75" customHeight="1">
      <c r="A81" s="1" t="s">
        <v>48</v>
      </c>
      <c r="B81" s="1" t="s">
        <v>47</v>
      </c>
      <c r="C81" s="2"/>
      <c r="D81" s="1"/>
      <c r="E81" s="28">
        <f>E82+E109+E113+E117+E136+E140+E131+E95</f>
        <v>15580.2</v>
      </c>
    </row>
    <row r="82" spans="1:5" ht="25.5" outlineLevel="1">
      <c r="A82" s="3" t="s">
        <v>50</v>
      </c>
      <c r="B82" s="1" t="s">
        <v>49</v>
      </c>
      <c r="C82" s="2"/>
      <c r="D82" s="1"/>
      <c r="E82" s="26">
        <f>E83+E86+E103+E106+E100</f>
        <v>7383.3</v>
      </c>
    </row>
    <row r="83" spans="1:5" ht="25.5" outlineLevel="2">
      <c r="A83" s="4" t="s">
        <v>52</v>
      </c>
      <c r="B83" s="2" t="s">
        <v>51</v>
      </c>
      <c r="C83" s="2"/>
      <c r="D83" s="2"/>
      <c r="E83" s="27">
        <f>E84</f>
        <v>153.80000000000001</v>
      </c>
    </row>
    <row r="84" spans="1:5" ht="14.25" customHeight="1" outlineLevel="7">
      <c r="A84" s="4" t="s">
        <v>56</v>
      </c>
      <c r="B84" s="2" t="s">
        <v>51</v>
      </c>
      <c r="C84" s="2" t="s">
        <v>55</v>
      </c>
      <c r="D84" s="2"/>
      <c r="E84" s="27">
        <f>E85</f>
        <v>153.80000000000001</v>
      </c>
    </row>
    <row r="85" spans="1:5" ht="33" customHeight="1" outlineLevel="7">
      <c r="A85" s="3" t="s">
        <v>54</v>
      </c>
      <c r="B85" s="2" t="s">
        <v>51</v>
      </c>
      <c r="C85" s="2" t="s">
        <v>55</v>
      </c>
      <c r="D85" s="2" t="s">
        <v>53</v>
      </c>
      <c r="E85" s="27">
        <v>153.80000000000001</v>
      </c>
    </row>
    <row r="86" spans="1:5" ht="25.5" outlineLevel="2">
      <c r="A86" s="3" t="s">
        <v>50</v>
      </c>
      <c r="B86" s="1" t="s">
        <v>57</v>
      </c>
      <c r="C86" s="2"/>
      <c r="D86" s="1"/>
      <c r="E86" s="26">
        <f>E87+E89+E91+E93</f>
        <v>6266.8</v>
      </c>
    </row>
    <row r="87" spans="1:5" ht="51" outlineLevel="7">
      <c r="A87" s="4" t="s">
        <v>61</v>
      </c>
      <c r="B87" s="2" t="s">
        <v>57</v>
      </c>
      <c r="C87" s="2" t="s">
        <v>60</v>
      </c>
      <c r="D87" s="2"/>
      <c r="E87" s="27">
        <f>E88</f>
        <v>1263.2</v>
      </c>
    </row>
    <row r="88" spans="1:5" ht="25.5" outlineLevel="7">
      <c r="A88" s="3" t="s">
        <v>59</v>
      </c>
      <c r="B88" s="2" t="s">
        <v>57</v>
      </c>
      <c r="C88" s="2" t="s">
        <v>60</v>
      </c>
      <c r="D88" s="2" t="s">
        <v>58</v>
      </c>
      <c r="E88" s="27">
        <v>1263.2</v>
      </c>
    </row>
    <row r="89" spans="1:5" ht="51" outlineLevel="7">
      <c r="A89" s="4" t="s">
        <v>61</v>
      </c>
      <c r="B89" s="2" t="s">
        <v>57</v>
      </c>
      <c r="C89" s="2" t="s">
        <v>60</v>
      </c>
      <c r="D89" s="2"/>
      <c r="E89" s="27">
        <f>E90</f>
        <v>4137.5</v>
      </c>
    </row>
    <row r="90" spans="1:5" ht="38.25" outlineLevel="7">
      <c r="A90" s="4" t="s">
        <v>30</v>
      </c>
      <c r="B90" s="2" t="s">
        <v>57</v>
      </c>
      <c r="C90" s="2" t="s">
        <v>60</v>
      </c>
      <c r="D90" s="2" t="s">
        <v>29</v>
      </c>
      <c r="E90" s="27">
        <f>4137.5</f>
        <v>4137.5</v>
      </c>
    </row>
    <row r="91" spans="1:5" ht="25.5" outlineLevel="7">
      <c r="A91" s="4" t="s">
        <v>11</v>
      </c>
      <c r="B91" s="2" t="s">
        <v>57</v>
      </c>
      <c r="C91" s="2" t="s">
        <v>10</v>
      </c>
      <c r="D91" s="2"/>
      <c r="E91" s="27">
        <f>E92</f>
        <v>846.1</v>
      </c>
    </row>
    <row r="92" spans="1:5" ht="38.25" outlineLevel="7">
      <c r="A92" s="4" t="s">
        <v>30</v>
      </c>
      <c r="B92" s="2" t="s">
        <v>57</v>
      </c>
      <c r="C92" s="2" t="s">
        <v>10</v>
      </c>
      <c r="D92" s="2" t="s">
        <v>29</v>
      </c>
      <c r="E92" s="27">
        <v>846.1</v>
      </c>
    </row>
    <row r="93" spans="1:5" outlineLevel="7">
      <c r="A93" s="4" t="s">
        <v>63</v>
      </c>
      <c r="B93" s="2" t="s">
        <v>57</v>
      </c>
      <c r="C93" s="2" t="s">
        <v>62</v>
      </c>
      <c r="D93" s="2"/>
      <c r="E93" s="27">
        <f>E94</f>
        <v>20</v>
      </c>
    </row>
    <row r="94" spans="1:5" ht="38.25" outlineLevel="7">
      <c r="A94" s="3" t="s">
        <v>30</v>
      </c>
      <c r="B94" s="2" t="s">
        <v>57</v>
      </c>
      <c r="C94" s="2" t="s">
        <v>62</v>
      </c>
      <c r="D94" s="2" t="s">
        <v>29</v>
      </c>
      <c r="E94" s="27">
        <v>20</v>
      </c>
    </row>
    <row r="95" spans="1:5" ht="18.75" customHeight="1" outlineLevel="7">
      <c r="A95" s="39" t="s">
        <v>146</v>
      </c>
      <c r="B95" s="1"/>
      <c r="C95" s="1"/>
      <c r="D95" s="1"/>
      <c r="E95" s="26">
        <f>E96</f>
        <v>10.5</v>
      </c>
    </row>
    <row r="96" spans="1:5" ht="27" customHeight="1" outlineLevel="7">
      <c r="A96" s="39" t="s">
        <v>147</v>
      </c>
      <c r="B96" s="1" t="s">
        <v>148</v>
      </c>
      <c r="C96" s="2"/>
      <c r="D96" s="2"/>
      <c r="E96" s="27">
        <f>E97</f>
        <v>10.5</v>
      </c>
    </row>
    <row r="97" spans="1:5" ht="27" customHeight="1" outlineLevel="7">
      <c r="A97" s="40" t="s">
        <v>150</v>
      </c>
      <c r="B97" s="2" t="s">
        <v>57</v>
      </c>
      <c r="C97" s="2"/>
      <c r="D97" s="2"/>
      <c r="E97" s="27">
        <v>10.5</v>
      </c>
    </row>
    <row r="98" spans="1:5" ht="27" customHeight="1" outlineLevel="7">
      <c r="A98" s="40" t="s">
        <v>50</v>
      </c>
      <c r="B98" s="2" t="s">
        <v>57</v>
      </c>
      <c r="C98" s="2" t="s">
        <v>10</v>
      </c>
      <c r="D98" s="2"/>
      <c r="E98" s="27">
        <v>10.5</v>
      </c>
    </row>
    <row r="99" spans="1:5" ht="27" customHeight="1" outlineLevel="7">
      <c r="A99" s="40" t="s">
        <v>11</v>
      </c>
      <c r="B99" s="2" t="s">
        <v>57</v>
      </c>
      <c r="C99" s="2" t="s">
        <v>10</v>
      </c>
      <c r="D99" s="2" t="s">
        <v>149</v>
      </c>
      <c r="E99" s="27">
        <v>10.5</v>
      </c>
    </row>
    <row r="100" spans="1:5" ht="25.5" outlineLevel="7">
      <c r="A100" s="3" t="s">
        <v>52</v>
      </c>
      <c r="B100" s="1" t="s">
        <v>51</v>
      </c>
      <c r="C100" s="2"/>
      <c r="D100" s="2"/>
      <c r="E100" s="26">
        <f>E101</f>
        <v>947.7</v>
      </c>
    </row>
    <row r="101" spans="1:5" outlineLevel="7">
      <c r="A101" s="3" t="s">
        <v>56</v>
      </c>
      <c r="B101" s="2" t="s">
        <v>51</v>
      </c>
      <c r="C101" s="2" t="s">
        <v>55</v>
      </c>
      <c r="D101" s="2"/>
      <c r="E101" s="27">
        <f>E102</f>
        <v>947.7</v>
      </c>
    </row>
    <row r="102" spans="1:5" ht="25.5" outlineLevel="7">
      <c r="A102" s="3" t="s">
        <v>50</v>
      </c>
      <c r="B102" s="2" t="s">
        <v>51</v>
      </c>
      <c r="C102" s="2" t="s">
        <v>55</v>
      </c>
      <c r="D102" s="2" t="s">
        <v>53</v>
      </c>
      <c r="E102" s="27">
        <v>947.7</v>
      </c>
    </row>
    <row r="103" spans="1:5" ht="25.5" outlineLevel="2">
      <c r="A103" s="3" t="s">
        <v>65</v>
      </c>
      <c r="B103" s="1" t="s">
        <v>64</v>
      </c>
      <c r="C103" s="2"/>
      <c r="D103" s="1"/>
      <c r="E103" s="26">
        <f>E104</f>
        <v>15</v>
      </c>
    </row>
    <row r="104" spans="1:5" ht="25.5" outlineLevel="7">
      <c r="A104" s="4" t="s">
        <v>11</v>
      </c>
      <c r="B104" s="2" t="s">
        <v>64</v>
      </c>
      <c r="C104" s="2" t="s">
        <v>10</v>
      </c>
      <c r="D104" s="2"/>
      <c r="E104" s="27">
        <f>E105</f>
        <v>15</v>
      </c>
    </row>
    <row r="105" spans="1:5" ht="18" customHeight="1" outlineLevel="7">
      <c r="A105" s="3" t="s">
        <v>67</v>
      </c>
      <c r="B105" s="2" t="s">
        <v>64</v>
      </c>
      <c r="C105" s="2" t="s">
        <v>10</v>
      </c>
      <c r="D105" s="2" t="s">
        <v>66</v>
      </c>
      <c r="E105" s="27">
        <v>15</v>
      </c>
    </row>
    <row r="106" spans="1:5" ht="3" hidden="1" customHeight="1" outlineLevel="2" collapsed="1">
      <c r="A106" s="3" t="s">
        <v>69</v>
      </c>
      <c r="B106" s="1" t="s">
        <v>68</v>
      </c>
      <c r="C106" s="2"/>
      <c r="D106" s="1"/>
      <c r="E106" s="26">
        <f>E107</f>
        <v>0</v>
      </c>
    </row>
    <row r="107" spans="1:5" hidden="1" outlineLevel="7">
      <c r="A107" s="4" t="s">
        <v>56</v>
      </c>
      <c r="B107" s="2" t="s">
        <v>68</v>
      </c>
      <c r="C107" s="2" t="s">
        <v>55</v>
      </c>
      <c r="D107" s="2"/>
      <c r="E107" s="27">
        <f>E108</f>
        <v>0</v>
      </c>
    </row>
    <row r="108" spans="1:5" ht="30.75" hidden="1" customHeight="1" outlineLevel="7">
      <c r="A108" s="4" t="s">
        <v>54</v>
      </c>
      <c r="B108" s="2" t="s">
        <v>68</v>
      </c>
      <c r="C108" s="2" t="s">
        <v>55</v>
      </c>
      <c r="D108" s="2" t="s">
        <v>53</v>
      </c>
      <c r="E108" s="27"/>
    </row>
    <row r="109" spans="1:5" ht="25.5" outlineLevel="1">
      <c r="A109" s="3" t="s">
        <v>71</v>
      </c>
      <c r="B109" s="1" t="s">
        <v>70</v>
      </c>
      <c r="C109" s="2"/>
      <c r="D109" s="1"/>
      <c r="E109" s="26">
        <f>E110</f>
        <v>15</v>
      </c>
    </row>
    <row r="110" spans="1:5" outlineLevel="2">
      <c r="A110" s="4" t="s">
        <v>73</v>
      </c>
      <c r="B110" s="2" t="s">
        <v>72</v>
      </c>
      <c r="C110" s="2"/>
      <c r="D110" s="2"/>
      <c r="E110" s="27">
        <f>E111</f>
        <v>15</v>
      </c>
    </row>
    <row r="111" spans="1:5" outlineLevel="7">
      <c r="A111" s="4" t="s">
        <v>63</v>
      </c>
      <c r="B111" s="2" t="s">
        <v>72</v>
      </c>
      <c r="C111" s="2" t="s">
        <v>62</v>
      </c>
      <c r="D111" s="2"/>
      <c r="E111" s="27">
        <f>E112</f>
        <v>15</v>
      </c>
    </row>
    <row r="112" spans="1:5" outlineLevel="7">
      <c r="A112" s="3" t="s">
        <v>75</v>
      </c>
      <c r="B112" s="2" t="s">
        <v>72</v>
      </c>
      <c r="C112" s="2" t="s">
        <v>62</v>
      </c>
      <c r="D112" s="2" t="s">
        <v>74</v>
      </c>
      <c r="E112" s="27">
        <v>15</v>
      </c>
    </row>
    <row r="113" spans="1:5" ht="25.5" outlineLevel="1">
      <c r="A113" s="3" t="s">
        <v>77</v>
      </c>
      <c r="B113" s="1" t="s">
        <v>76</v>
      </c>
      <c r="C113" s="2"/>
      <c r="D113" s="1"/>
      <c r="E113" s="26">
        <f>E114</f>
        <v>370</v>
      </c>
    </row>
    <row r="114" spans="1:5" ht="38.25" outlineLevel="2">
      <c r="A114" s="3" t="s">
        <v>79</v>
      </c>
      <c r="B114" s="1" t="s">
        <v>78</v>
      </c>
      <c r="C114" s="2"/>
      <c r="D114" s="1"/>
      <c r="E114" s="26">
        <f>E115</f>
        <v>370</v>
      </c>
    </row>
    <row r="115" spans="1:5" outlineLevel="7">
      <c r="A115" s="4" t="s">
        <v>83</v>
      </c>
      <c r="B115" s="2" t="s">
        <v>78</v>
      </c>
      <c r="C115" s="2" t="s">
        <v>82</v>
      </c>
      <c r="D115" s="2"/>
      <c r="E115" s="27">
        <f>E116</f>
        <v>370</v>
      </c>
    </row>
    <row r="116" spans="1:5" outlineLevel="7">
      <c r="A116" s="3" t="s">
        <v>81</v>
      </c>
      <c r="B116" s="2" t="s">
        <v>78</v>
      </c>
      <c r="C116" s="2" t="s">
        <v>82</v>
      </c>
      <c r="D116" s="2" t="s">
        <v>80</v>
      </c>
      <c r="E116" s="27">
        <v>370</v>
      </c>
    </row>
    <row r="117" spans="1:5" ht="20.25" customHeight="1" outlineLevel="1">
      <c r="A117" s="3" t="s">
        <v>85</v>
      </c>
      <c r="B117" s="1" t="s">
        <v>84</v>
      </c>
      <c r="C117" s="2"/>
      <c r="D117" s="1"/>
      <c r="E117" s="26">
        <f>E118+E123+E128</f>
        <v>271.49999999999994</v>
      </c>
    </row>
    <row r="118" spans="1:5" ht="31.5" customHeight="1" outlineLevel="2">
      <c r="A118" s="4" t="s">
        <v>140</v>
      </c>
      <c r="B118" s="2" t="s">
        <v>86</v>
      </c>
      <c r="C118" s="2"/>
      <c r="D118" s="2"/>
      <c r="E118" s="27">
        <f>E119+E121</f>
        <v>206.29999999999998</v>
      </c>
    </row>
    <row r="119" spans="1:5" ht="51" outlineLevel="7">
      <c r="A119" s="4" t="s">
        <v>61</v>
      </c>
      <c r="B119" s="2" t="s">
        <v>86</v>
      </c>
      <c r="C119" s="2" t="s">
        <v>60</v>
      </c>
      <c r="D119" s="1"/>
      <c r="E119" s="27">
        <f>E120</f>
        <v>190.2</v>
      </c>
    </row>
    <row r="120" spans="1:5" outlineLevel="7">
      <c r="A120" s="4" t="s">
        <v>88</v>
      </c>
      <c r="B120" s="2" t="s">
        <v>86</v>
      </c>
      <c r="C120" s="2" t="s">
        <v>60</v>
      </c>
      <c r="D120" s="2" t="s">
        <v>87</v>
      </c>
      <c r="E120" s="27">
        <v>190.2</v>
      </c>
    </row>
    <row r="121" spans="1:5" ht="25.5" outlineLevel="7">
      <c r="A121" s="4" t="s">
        <v>11</v>
      </c>
      <c r="B121" s="2" t="s">
        <v>86</v>
      </c>
      <c r="C121" s="2" t="s">
        <v>10</v>
      </c>
      <c r="D121" s="1"/>
      <c r="E121" s="27">
        <f>E122</f>
        <v>16.100000000000001</v>
      </c>
    </row>
    <row r="122" spans="1:5" outlineLevel="7">
      <c r="A122" s="4" t="s">
        <v>88</v>
      </c>
      <c r="B122" s="2" t="s">
        <v>86</v>
      </c>
      <c r="C122" s="2" t="s">
        <v>10</v>
      </c>
      <c r="D122" s="2" t="s">
        <v>87</v>
      </c>
      <c r="E122" s="27">
        <v>16.100000000000001</v>
      </c>
    </row>
    <row r="123" spans="1:5" ht="25.5" outlineLevel="2">
      <c r="A123" s="3" t="s">
        <v>90</v>
      </c>
      <c r="B123" s="1" t="s">
        <v>89</v>
      </c>
      <c r="C123" s="2"/>
      <c r="D123" s="1"/>
      <c r="E123" s="26">
        <f>E124+E126</f>
        <v>64.5</v>
      </c>
    </row>
    <row r="124" spans="1:5" ht="51" outlineLevel="7">
      <c r="A124" s="4" t="s">
        <v>61</v>
      </c>
      <c r="B124" s="2" t="s">
        <v>89</v>
      </c>
      <c r="C124" s="2" t="s">
        <v>60</v>
      </c>
      <c r="D124" s="2"/>
      <c r="E124" s="27">
        <f>E125</f>
        <v>62.1</v>
      </c>
    </row>
    <row r="125" spans="1:5" outlineLevel="7">
      <c r="A125" s="4" t="s">
        <v>92</v>
      </c>
      <c r="B125" s="2" t="s">
        <v>89</v>
      </c>
      <c r="C125" s="2" t="s">
        <v>60</v>
      </c>
      <c r="D125" s="2" t="s">
        <v>91</v>
      </c>
      <c r="E125" s="27">
        <v>62.1</v>
      </c>
    </row>
    <row r="126" spans="1:5" ht="25.5" outlineLevel="7">
      <c r="A126" s="4" t="s">
        <v>11</v>
      </c>
      <c r="B126" s="2" t="s">
        <v>89</v>
      </c>
      <c r="C126" s="2" t="s">
        <v>10</v>
      </c>
      <c r="D126" s="2"/>
      <c r="E126" s="27">
        <f>E127</f>
        <v>2.4</v>
      </c>
    </row>
    <row r="127" spans="1:5" outlineLevel="7">
      <c r="A127" s="3" t="s">
        <v>92</v>
      </c>
      <c r="B127" s="1" t="s">
        <v>89</v>
      </c>
      <c r="C127" s="2" t="s">
        <v>10</v>
      </c>
      <c r="D127" s="2" t="s">
        <v>91</v>
      </c>
      <c r="E127" s="27">
        <v>2.4</v>
      </c>
    </row>
    <row r="128" spans="1:5" ht="76.5" outlineLevel="2">
      <c r="A128" s="16" t="s">
        <v>94</v>
      </c>
      <c r="B128" s="1" t="s">
        <v>93</v>
      </c>
      <c r="C128" s="2"/>
      <c r="D128" s="1"/>
      <c r="E128" s="26">
        <f>E129</f>
        <v>0.7</v>
      </c>
    </row>
    <row r="129" spans="1:5" ht="25.5" outlineLevel="7">
      <c r="A129" s="4" t="s">
        <v>11</v>
      </c>
      <c r="B129" s="2" t="s">
        <v>93</v>
      </c>
      <c r="C129" s="2" t="s">
        <v>10</v>
      </c>
      <c r="D129" s="1"/>
      <c r="E129" s="29">
        <f>E130</f>
        <v>0.7</v>
      </c>
    </row>
    <row r="130" spans="1:5" outlineLevel="7">
      <c r="A130" s="3" t="s">
        <v>67</v>
      </c>
      <c r="B130" s="2" t="s">
        <v>93</v>
      </c>
      <c r="C130" s="2" t="s">
        <v>10</v>
      </c>
      <c r="D130" s="2" t="s">
        <v>66</v>
      </c>
      <c r="E130" s="29">
        <v>0.7</v>
      </c>
    </row>
    <row r="131" spans="1:5" hidden="1" outlineLevel="7">
      <c r="A131" s="9" t="s">
        <v>123</v>
      </c>
      <c r="B131" s="10">
        <v>9960000000</v>
      </c>
      <c r="C131" s="2"/>
      <c r="D131" s="2"/>
      <c r="E131" s="29">
        <f>E132</f>
        <v>0</v>
      </c>
    </row>
    <row r="132" spans="1:5" hidden="1" outlineLevel="7">
      <c r="A132" s="9" t="s">
        <v>124</v>
      </c>
      <c r="B132" s="10">
        <v>9960035850</v>
      </c>
      <c r="C132" s="2"/>
      <c r="D132" s="2"/>
      <c r="E132" s="29">
        <f>E133</f>
        <v>0</v>
      </c>
    </row>
    <row r="133" spans="1:5" ht="25.5" hidden="1" outlineLevel="7">
      <c r="A133" s="9" t="s">
        <v>125</v>
      </c>
      <c r="B133" s="10">
        <v>9960035851</v>
      </c>
      <c r="C133" s="11"/>
      <c r="D133" s="12"/>
      <c r="E133" s="29">
        <f>E134</f>
        <v>0</v>
      </c>
    </row>
    <row r="134" spans="1:5" hidden="1" outlineLevel="7">
      <c r="A134" s="13" t="s">
        <v>63</v>
      </c>
      <c r="B134" s="11">
        <v>9960035851</v>
      </c>
      <c r="C134" s="11">
        <v>800</v>
      </c>
      <c r="D134" s="12"/>
      <c r="E134" s="29">
        <f>E135</f>
        <v>0</v>
      </c>
    </row>
    <row r="135" spans="1:5" hidden="1" outlineLevel="7">
      <c r="A135" s="13" t="s">
        <v>126</v>
      </c>
      <c r="B135" s="11">
        <v>9960035851</v>
      </c>
      <c r="C135" s="11">
        <v>800</v>
      </c>
      <c r="D135" s="2" t="s">
        <v>127</v>
      </c>
      <c r="E135" s="29"/>
    </row>
    <row r="136" spans="1:5" outlineLevel="1">
      <c r="A136" s="3" t="s">
        <v>96</v>
      </c>
      <c r="B136" s="1" t="s">
        <v>95</v>
      </c>
      <c r="C136" s="2"/>
      <c r="D136" s="1"/>
      <c r="E136" s="30">
        <f>E137</f>
        <v>0.4</v>
      </c>
    </row>
    <row r="137" spans="1:5" ht="25.5" outlineLevel="2">
      <c r="A137" s="4" t="s">
        <v>98</v>
      </c>
      <c r="B137" s="2" t="s">
        <v>97</v>
      </c>
      <c r="C137" s="2"/>
      <c r="D137" s="2"/>
      <c r="E137" s="29">
        <f>E138</f>
        <v>0.4</v>
      </c>
    </row>
    <row r="138" spans="1:5" ht="16.5" customHeight="1" outlineLevel="7">
      <c r="A138" s="4" t="s">
        <v>102</v>
      </c>
      <c r="B138" s="2" t="s">
        <v>97</v>
      </c>
      <c r="C138" s="2" t="s">
        <v>101</v>
      </c>
      <c r="D138" s="2"/>
      <c r="E138" s="29">
        <f>E139</f>
        <v>0.4</v>
      </c>
    </row>
    <row r="139" spans="1:5" ht="25.5" outlineLevel="7">
      <c r="A139" s="4" t="s">
        <v>100</v>
      </c>
      <c r="B139" s="2" t="s">
        <v>97</v>
      </c>
      <c r="C139" s="2" t="s">
        <v>101</v>
      </c>
      <c r="D139" s="2" t="s">
        <v>99</v>
      </c>
      <c r="E139" s="29">
        <v>0.4</v>
      </c>
    </row>
    <row r="140" spans="1:5" ht="25.5" outlineLevel="1">
      <c r="A140" s="3" t="s">
        <v>104</v>
      </c>
      <c r="B140" s="1" t="s">
        <v>103</v>
      </c>
      <c r="C140" s="2"/>
      <c r="D140" s="1"/>
      <c r="E140" s="30">
        <f>E141+E147</f>
        <v>7529.5</v>
      </c>
    </row>
    <row r="141" spans="1:5" outlineLevel="2">
      <c r="A141" s="3" t="s">
        <v>6</v>
      </c>
      <c r="B141" s="1" t="s">
        <v>105</v>
      </c>
      <c r="C141" s="2"/>
      <c r="D141" s="1"/>
      <c r="E141" s="30">
        <f>E142</f>
        <v>2247</v>
      </c>
    </row>
    <row r="142" spans="1:5" ht="25.5" outlineLevel="3">
      <c r="A142" s="4" t="s">
        <v>107</v>
      </c>
      <c r="B142" s="2" t="s">
        <v>106</v>
      </c>
      <c r="C142" s="2"/>
      <c r="D142" s="2"/>
      <c r="E142" s="29">
        <f>E143+E145</f>
        <v>2247</v>
      </c>
    </row>
    <row r="143" spans="1:5" ht="51" outlineLevel="7">
      <c r="A143" s="4" t="s">
        <v>61</v>
      </c>
      <c r="B143" s="2" t="s">
        <v>106</v>
      </c>
      <c r="C143" s="2" t="s">
        <v>60</v>
      </c>
      <c r="D143" s="2"/>
      <c r="E143" s="27">
        <f>E144</f>
        <v>2117</v>
      </c>
    </row>
    <row r="144" spans="1:5" ht="25.5" outlineLevel="7">
      <c r="A144" s="5" t="s">
        <v>117</v>
      </c>
      <c r="B144" s="1" t="s">
        <v>106</v>
      </c>
      <c r="C144" s="2" t="s">
        <v>60</v>
      </c>
      <c r="D144" s="2" t="s">
        <v>9</v>
      </c>
      <c r="E144" s="27">
        <v>2117</v>
      </c>
    </row>
    <row r="145" spans="1:6" ht="25.5" outlineLevel="7">
      <c r="A145" s="4" t="s">
        <v>11</v>
      </c>
      <c r="B145" s="2" t="s">
        <v>106</v>
      </c>
      <c r="C145" s="2" t="s">
        <v>10</v>
      </c>
      <c r="D145" s="2"/>
      <c r="E145" s="33">
        <f>E146</f>
        <v>130</v>
      </c>
    </row>
    <row r="146" spans="1:6" ht="25.5" outlineLevel="7">
      <c r="A146" s="12" t="s">
        <v>117</v>
      </c>
      <c r="B146" s="2" t="s">
        <v>106</v>
      </c>
      <c r="C146" s="2" t="s">
        <v>10</v>
      </c>
      <c r="D146" s="2" t="s">
        <v>9</v>
      </c>
      <c r="E146" s="33">
        <v>130</v>
      </c>
    </row>
    <row r="147" spans="1:6" ht="25.5" outlineLevel="2">
      <c r="A147" s="3" t="s">
        <v>109</v>
      </c>
      <c r="B147" s="1" t="s">
        <v>108</v>
      </c>
      <c r="C147" s="2"/>
      <c r="D147" s="1"/>
      <c r="E147" s="34">
        <f>E148+E155</f>
        <v>5282.5</v>
      </c>
    </row>
    <row r="148" spans="1:6" ht="25.5" outlineLevel="3">
      <c r="A148" s="4" t="s">
        <v>111</v>
      </c>
      <c r="B148" s="2" t="s">
        <v>110</v>
      </c>
      <c r="C148" s="2"/>
      <c r="D148" s="2"/>
      <c r="E148" s="33">
        <f>E149+E151+E153</f>
        <v>5132.5</v>
      </c>
    </row>
    <row r="149" spans="1:6" ht="51" outlineLevel="7">
      <c r="A149" s="4" t="s">
        <v>61</v>
      </c>
      <c r="B149" s="2" t="s">
        <v>110</v>
      </c>
      <c r="C149" s="2" t="s">
        <v>60</v>
      </c>
      <c r="D149" s="2"/>
      <c r="E149" s="33">
        <f>E150</f>
        <v>4250</v>
      </c>
    </row>
    <row r="150" spans="1:6" outlineLevel="7">
      <c r="A150" s="3" t="s">
        <v>113</v>
      </c>
      <c r="B150" s="2" t="s">
        <v>110</v>
      </c>
      <c r="C150" s="2" t="s">
        <v>60</v>
      </c>
      <c r="D150" s="2" t="s">
        <v>112</v>
      </c>
      <c r="E150" s="33">
        <v>4250</v>
      </c>
    </row>
    <row r="151" spans="1:6" ht="25.5" outlineLevel="7">
      <c r="A151" s="4" t="s">
        <v>11</v>
      </c>
      <c r="B151" s="2" t="s">
        <v>110</v>
      </c>
      <c r="C151" s="2" t="s">
        <v>10</v>
      </c>
      <c r="D151" s="2"/>
      <c r="E151" s="33">
        <f>E152</f>
        <v>881.5</v>
      </c>
    </row>
    <row r="152" spans="1:6" outlineLevel="7">
      <c r="A152" s="3" t="s">
        <v>113</v>
      </c>
      <c r="B152" s="2" t="s">
        <v>110</v>
      </c>
      <c r="C152" s="2" t="s">
        <v>10</v>
      </c>
      <c r="D152" s="2" t="s">
        <v>112</v>
      </c>
      <c r="E152" s="33">
        <v>881.5</v>
      </c>
    </row>
    <row r="153" spans="1:6" outlineLevel="7">
      <c r="A153" s="4" t="s">
        <v>63</v>
      </c>
      <c r="B153" s="2" t="s">
        <v>110</v>
      </c>
      <c r="C153" s="2" t="s">
        <v>62</v>
      </c>
      <c r="D153" s="2"/>
      <c r="E153" s="33">
        <f>E154</f>
        <v>1</v>
      </c>
    </row>
    <row r="154" spans="1:6" ht="15" customHeight="1" outlineLevel="7">
      <c r="A154" s="3" t="s">
        <v>113</v>
      </c>
      <c r="B154" s="2" t="s">
        <v>110</v>
      </c>
      <c r="C154" s="2" t="s">
        <v>62</v>
      </c>
      <c r="D154" s="2" t="s">
        <v>112</v>
      </c>
      <c r="E154" s="33">
        <v>1</v>
      </c>
    </row>
    <row r="155" spans="1:6" outlineLevel="3">
      <c r="A155" s="3" t="s">
        <v>115</v>
      </c>
      <c r="B155" s="1" t="s">
        <v>114</v>
      </c>
      <c r="C155" s="2"/>
      <c r="D155" s="1"/>
      <c r="E155" s="26">
        <f>E156</f>
        <v>150</v>
      </c>
    </row>
    <row r="156" spans="1:6" ht="25.5" outlineLevel="7">
      <c r="A156" s="4" t="s">
        <v>11</v>
      </c>
      <c r="B156" s="1" t="s">
        <v>114</v>
      </c>
      <c r="C156" s="2" t="s">
        <v>10</v>
      </c>
      <c r="D156" s="1"/>
      <c r="E156" s="26">
        <f>E157</f>
        <v>150</v>
      </c>
    </row>
    <row r="157" spans="1:6" ht="15" customHeight="1" outlineLevel="7">
      <c r="A157" s="3" t="s">
        <v>113</v>
      </c>
      <c r="B157" s="2" t="s">
        <v>114</v>
      </c>
      <c r="C157" s="2" t="s">
        <v>10</v>
      </c>
      <c r="D157" s="2" t="s">
        <v>112</v>
      </c>
      <c r="E157" s="27">
        <v>150</v>
      </c>
    </row>
    <row r="158" spans="1:6">
      <c r="A158" s="17"/>
      <c r="B158" s="18" t="s">
        <v>116</v>
      </c>
      <c r="C158" s="19"/>
      <c r="D158" s="18"/>
      <c r="E158" s="31">
        <f>E81+E18</f>
        <v>19321.5</v>
      </c>
      <c r="F158" s="15"/>
    </row>
    <row r="160" spans="1:6" ht="12.75" customHeight="1">
      <c r="A160" s="6" t="s">
        <v>155</v>
      </c>
    </row>
    <row r="161" spans="1:5" ht="12.75" customHeight="1">
      <c r="A161" s="6" t="s">
        <v>131</v>
      </c>
      <c r="D161" s="7" t="s">
        <v>130</v>
      </c>
      <c r="E161" s="7"/>
    </row>
  </sheetData>
  <mergeCells count="9">
    <mergeCell ref="A12:E12"/>
    <mergeCell ref="A14:E14"/>
    <mergeCell ref="A13:E13"/>
    <mergeCell ref="H43:L43"/>
    <mergeCell ref="A15:E15"/>
    <mergeCell ref="H25:L25"/>
    <mergeCell ref="H26:L26"/>
    <mergeCell ref="H27:L27"/>
    <mergeCell ref="H28:L28"/>
  </mergeCells>
  <phoneticPr fontId="0" type="noConversion"/>
  <pageMargins left="0.74803149606299213" right="0.46" top="0.51" bottom="0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апрель 23</vt:lpstr>
      <vt:lpstr>'апрель 23'!APPT</vt:lpstr>
      <vt:lpstr>'апрель 23'!SIGN</vt:lpstr>
      <vt:lpstr>'апрель 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2023-05-01T05:34:09Z</cp:lastPrinted>
  <dcterms:created xsi:type="dcterms:W3CDTF">2021-12-15T07:09:45Z</dcterms:created>
  <dcterms:modified xsi:type="dcterms:W3CDTF">2023-05-01T05:34:48Z</dcterms:modified>
</cp:coreProperties>
</file>